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79264\Desktop\"/>
    </mc:Choice>
  </mc:AlternateContent>
  <xr:revisionPtr revIDLastSave="0" documentId="8_{9216CC6B-ABCA-4F76-A6CD-2E3748F9DE8D}" xr6:coauthVersionLast="37" xr6:coauthVersionMax="37" xr10:uidLastSave="{00000000-0000-0000-0000-000000000000}"/>
  <bookViews>
    <workbookView xWindow="0" yWindow="0" windowWidth="28800" windowHeight="12225" activeTab="2" xr2:uid="{E8B393DF-F74E-4E6A-9C68-3541E1BFCBD6}"/>
  </bookViews>
  <sheets>
    <sheet name="Камеры" sheetId="4" r:id="rId1"/>
    <sheet name="Машины" sheetId="3" r:id="rId2"/>
    <sheet name="СС Evolution" sheetId="2" r:id="rId3"/>
    <sheet name="Моноблоки" sheetId="1" r:id="rId4"/>
  </sheets>
  <externalReferences>
    <externalReference r:id="rId5"/>
    <externalReference r:id="rId6"/>
  </externalReferences>
  <definedNames>
    <definedName name="_01.10.2012">#REF!</definedName>
    <definedName name="kurs">[2]Rosso!$J$2</definedName>
    <definedName name="kurs2">[1]Aucma!$L$7</definedName>
    <definedName name="Prodotto_Finito">#REF!</definedName>
    <definedName name="qwe">#REF!</definedName>
    <definedName name="sale">[2]Rosso!$J$1</definedName>
    <definedName name="sale2">[1]Aucma!$L$6</definedName>
    <definedName name="skidka_1">#REF!</definedName>
    <definedName name="skidka_2">#REF!</definedName>
    <definedName name="А30">#REF!</definedName>
    <definedName name="Перейти_в_содержание">#REF!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" i="2" l="1"/>
  <c r="O3" i="2"/>
  <c r="O4" i="2"/>
  <c r="O5" i="2"/>
  <c r="O6" i="2"/>
  <c r="O7" i="2"/>
  <c r="O8" i="2"/>
  <c r="O9" i="2"/>
  <c r="O10" i="2"/>
  <c r="O11" i="2"/>
  <c r="O12" i="2"/>
  <c r="O13" i="2"/>
  <c r="O14" i="2"/>
  <c r="O15" i="2"/>
  <c r="O16" i="2"/>
  <c r="O17" i="2"/>
  <c r="D4" i="4"/>
  <c r="D5" i="4"/>
  <c r="D6" i="4"/>
  <c r="D7" i="4"/>
  <c r="D8" i="4"/>
  <c r="D9" i="4"/>
  <c r="D10" i="4"/>
  <c r="D11" i="4"/>
  <c r="D13" i="4"/>
  <c r="D14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G2" i="3"/>
  <c r="G4" i="3"/>
  <c r="G5" i="3"/>
  <c r="G6" i="3"/>
  <c r="G7" i="3"/>
  <c r="G8" i="3"/>
  <c r="G9" i="3"/>
  <c r="G10" i="3"/>
  <c r="G12" i="3"/>
  <c r="G13" i="3"/>
  <c r="G14" i="3"/>
  <c r="G15" i="3"/>
  <c r="G16" i="3"/>
  <c r="G17" i="3"/>
  <c r="G18" i="3"/>
  <c r="G19" i="3"/>
  <c r="G20" i="3"/>
  <c r="G21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8" i="3"/>
  <c r="G39" i="3"/>
  <c r="G40" i="3"/>
  <c r="G41" i="3"/>
  <c r="G42" i="3"/>
  <c r="G43" i="3"/>
  <c r="G44" i="3"/>
  <c r="G45" i="3"/>
  <c r="G47" i="3"/>
  <c r="G48" i="3"/>
  <c r="G49" i="3"/>
  <c r="G50" i="3"/>
  <c r="G51" i="3"/>
  <c r="G52" i="3"/>
  <c r="G53" i="3"/>
  <c r="G54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5" i="3"/>
  <c r="G76" i="3"/>
  <c r="G77" i="3"/>
  <c r="G78" i="3"/>
  <c r="G79" i="3"/>
  <c r="G80" i="3"/>
  <c r="G81" i="3"/>
  <c r="G82" i="3"/>
  <c r="G83" i="3"/>
  <c r="G84" i="3"/>
  <c r="G85" i="3"/>
  <c r="G86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C2" i="2"/>
  <c r="I2" i="2"/>
  <c r="C3" i="2"/>
  <c r="I3" i="2"/>
  <c r="C4" i="2"/>
  <c r="I4" i="2"/>
  <c r="C5" i="2"/>
  <c r="I5" i="2"/>
  <c r="C6" i="2"/>
  <c r="I6" i="2"/>
  <c r="C7" i="2"/>
  <c r="I7" i="2"/>
  <c r="C8" i="2"/>
  <c r="I8" i="2"/>
  <c r="C9" i="2"/>
  <c r="I9" i="2"/>
  <c r="C10" i="2"/>
  <c r="I10" i="2"/>
  <c r="C11" i="2"/>
  <c r="I11" i="2"/>
  <c r="C12" i="2"/>
  <c r="I12" i="2"/>
  <c r="C13" i="2"/>
  <c r="I13" i="2"/>
  <c r="C14" i="2"/>
  <c r="I14" i="2"/>
  <c r="C15" i="2"/>
  <c r="I15" i="2"/>
  <c r="C16" i="2"/>
  <c r="I16" i="2"/>
  <c r="C17" i="2"/>
  <c r="I17" i="2"/>
  <c r="I2" i="1"/>
  <c r="M2" i="1"/>
  <c r="M5" i="1"/>
  <c r="M6" i="1"/>
  <c r="I7" i="1"/>
  <c r="M7" i="1"/>
  <c r="I8" i="1"/>
  <c r="M8" i="1"/>
  <c r="I9" i="1"/>
  <c r="M9" i="1"/>
  <c r="M11" i="1"/>
  <c r="M12" i="1"/>
  <c r="I13" i="1"/>
  <c r="M13" i="1"/>
  <c r="I16" i="1"/>
  <c r="I17" i="1"/>
  <c r="I18" i="1"/>
  <c r="I19" i="1"/>
  <c r="I20" i="1"/>
  <c r="I21" i="1"/>
  <c r="I22" i="1"/>
  <c r="M23" i="1"/>
  <c r="M24" i="1"/>
  <c r="M25" i="1"/>
  <c r="M26" i="1"/>
  <c r="M27" i="1"/>
  <c r="M28" i="1"/>
  <c r="I29" i="1"/>
  <c r="M29" i="1"/>
  <c r="I30" i="1"/>
  <c r="M30" i="1"/>
  <c r="I31" i="1"/>
  <c r="M31" i="1"/>
  <c r="I32" i="1"/>
  <c r="M32" i="1"/>
  <c r="I33" i="1"/>
  <c r="M33" i="1"/>
  <c r="I34" i="1"/>
  <c r="M34" i="1"/>
  <c r="I35" i="1"/>
  <c r="M35" i="1"/>
  <c r="I36" i="1"/>
  <c r="M36" i="1"/>
  <c r="M37" i="1"/>
  <c r="M38" i="1"/>
  <c r="M39" i="1"/>
  <c r="M40" i="1"/>
  <c r="M41" i="1"/>
  <c r="M42" i="1"/>
  <c r="M43" i="1"/>
  <c r="I45" i="1"/>
  <c r="I46" i="1"/>
  <c r="I47" i="1"/>
  <c r="M48" i="1"/>
  <c r="M49" i="1"/>
  <c r="M50" i="1"/>
  <c r="M51" i="1"/>
  <c r="I52" i="1"/>
  <c r="M52" i="1"/>
  <c r="I53" i="1"/>
  <c r="M53" i="1"/>
  <c r="I54" i="1"/>
  <c r="M54" i="1"/>
  <c r="I55" i="1"/>
  <c r="M55" i="1"/>
  <c r="I56" i="1"/>
  <c r="M56" i="1"/>
  <c r="M57" i="1"/>
  <c r="M58" i="1"/>
  <c r="M59" i="1"/>
  <c r="M60" i="1"/>
  <c r="M61" i="1"/>
  <c r="Q110" i="1"/>
  <c r="Q111" i="1"/>
  <c r="Q112" i="1"/>
  <c r="Q113" i="1"/>
  <c r="Q114" i="1"/>
  <c r="Q115" i="1"/>
  <c r="Q116" i="1"/>
  <c r="Q117" i="1"/>
  <c r="Q118" i="1"/>
</calcChain>
</file>

<file path=xl/sharedStrings.xml><?xml version="1.0" encoding="utf-8"?>
<sst xmlns="http://schemas.openxmlformats.org/spreadsheetml/2006/main" count="1197" uniqueCount="570">
  <si>
    <t xml:space="preserve"> - суточный оборот камеры не более 10%.</t>
  </si>
  <si>
    <t xml:space="preserve"> - плотность загрузки не более 250 кг/м³;</t>
  </si>
  <si>
    <t xml:space="preserve"> - коэффициент рабочего времени не более 0.75, при своевременной очистке теплообменников и ежемесячных профилактических работ проводимых сервисным центром;</t>
  </si>
  <si>
    <t xml:space="preserve"> - разница температуры загружаемого продукта и поддерживаемой температуры в камере не более 5ºС при условии, что продукт не будет проходить точку замерзания;                                    </t>
  </si>
  <si>
    <t xml:space="preserve"> - относительная влажность воздуха не более 85%;</t>
  </si>
  <si>
    <t xml:space="preserve"> - материал теплоизоляции - пенополиуретан, не менее 80мм; </t>
  </si>
  <si>
    <t xml:space="preserve">    Холодильные машины на объем холодильных камер подобраны при обязательном соблюдении следующих условий эксплуатации:</t>
  </si>
  <si>
    <t xml:space="preserve"> -25°C</t>
  </si>
  <si>
    <t xml:space="preserve"> -18°C</t>
  </si>
  <si>
    <t>80 мм</t>
  </si>
  <si>
    <t>100 мм</t>
  </si>
  <si>
    <r>
      <rPr>
        <b/>
        <sz val="11"/>
        <color indexed="8"/>
        <rFont val="Cambria"/>
        <family val="1"/>
        <charset val="204"/>
      </rPr>
      <t>V м</t>
    </r>
    <r>
      <rPr>
        <b/>
        <vertAlign val="superscript"/>
        <sz val="10"/>
        <rFont val="Cambria"/>
        <family val="1"/>
        <charset val="204"/>
      </rPr>
      <t>3</t>
    </r>
  </si>
  <si>
    <t>Q Вт</t>
  </si>
  <si>
    <t>...LCM6149…</t>
  </si>
  <si>
    <t>...LCM6131…</t>
  </si>
  <si>
    <t>...LCM583…</t>
  </si>
  <si>
    <t>...LCM565…</t>
  </si>
  <si>
    <t>Темп. внешняя</t>
  </si>
  <si>
    <t>Температура в камере</t>
  </si>
  <si>
    <t>...LCM447…</t>
  </si>
  <si>
    <t>...LCM 443…</t>
  </si>
  <si>
    <t>...LCM 434…</t>
  </si>
  <si>
    <t>...LCM 324…</t>
  </si>
  <si>
    <t>...LCM 316…</t>
  </si>
  <si>
    <t>...LCM210…</t>
  </si>
  <si>
    <t>...LCM109…</t>
  </si>
  <si>
    <t>...LCM108…</t>
  </si>
  <si>
    <t xml:space="preserve"> -5°C</t>
  </si>
  <si>
    <t xml:space="preserve"> 0°C</t>
  </si>
  <si>
    <t xml:space="preserve"> +5°C</t>
  </si>
  <si>
    <t>...МСМ6200…</t>
  </si>
  <si>
    <t>...МСМ6186…</t>
  </si>
  <si>
    <t>...МСМ6159…</t>
  </si>
  <si>
    <t>...МСМ6136…</t>
  </si>
  <si>
    <t>...МСМ5102…</t>
  </si>
  <si>
    <t>...МСМ588…</t>
  </si>
  <si>
    <t>...МСМ582…</t>
  </si>
  <si>
    <t>...МСМ471…</t>
  </si>
  <si>
    <t>...МСМ462…</t>
  </si>
  <si>
    <t>...МСМ454…</t>
  </si>
  <si>
    <t>*- максимальная температура кипения для MCM 342 не более -5 ̊С</t>
  </si>
  <si>
    <t>...MCM 451…</t>
  </si>
  <si>
    <t>...MCM 342*…</t>
  </si>
  <si>
    <t>...MCM 331…</t>
  </si>
  <si>
    <t>...МСМ231…</t>
  </si>
  <si>
    <t>...МСМ223…</t>
  </si>
  <si>
    <t>...МСМ218…</t>
  </si>
  <si>
    <t>...МСМ115…</t>
  </si>
  <si>
    <t>...МСМ110…</t>
  </si>
  <si>
    <t>3. Кабель для соединения щита управления, компрессорно-конденсаторного блока и воздухоохладителя.</t>
  </si>
  <si>
    <t>2. Медная труба необходимой длины.</t>
  </si>
  <si>
    <t>1. Шланг сантехнический под диаметр сливного патрубка 12 мм (для сплит-систем 1 и 2 серии).
     Труба сантехническая с гидрозатвором под диаметр сливного отверстия 1 1/2 дюйма (для сплит-систем 3,4,5,6 серии).
     Данное решение не допускает перемерзания трубы слива конденсата и позволяет не использовать ПЭН.</t>
  </si>
  <si>
    <t>Для монтажа сплит-систем Вам потребуется:</t>
  </si>
  <si>
    <t>LCM-6149 FT*</t>
  </si>
  <si>
    <t>ZF 49</t>
  </si>
  <si>
    <t>LCM-6131 FT*</t>
  </si>
  <si>
    <t>ZF 41</t>
  </si>
  <si>
    <t>LCM-583 FT*</t>
  </si>
  <si>
    <t>LCM-583*</t>
  </si>
  <si>
    <t>ZF 34</t>
  </si>
  <si>
    <t>LCM-565 FT*</t>
  </si>
  <si>
    <t>LCM-565*</t>
  </si>
  <si>
    <t>ZF 25</t>
  </si>
  <si>
    <t>LCM-447 PR FT</t>
  </si>
  <si>
    <t xml:space="preserve">LCM-447 PR </t>
  </si>
  <si>
    <t>LCM-447 FT*</t>
  </si>
  <si>
    <t>LCM-447*</t>
  </si>
  <si>
    <t>TAG 2525 z</t>
  </si>
  <si>
    <t>LCM-443 PR FT</t>
  </si>
  <si>
    <t xml:space="preserve">LCM-443 PR </t>
  </si>
  <si>
    <t>LCM-443 FT*</t>
  </si>
  <si>
    <t>LCM-443*</t>
  </si>
  <si>
    <t xml:space="preserve"> TAG 2522 z</t>
  </si>
  <si>
    <t>LCM-434 PR FT</t>
  </si>
  <si>
    <t xml:space="preserve">LCM-434 PR </t>
  </si>
  <si>
    <t>LCM-434 FT</t>
  </si>
  <si>
    <t>LCM-434</t>
  </si>
  <si>
    <t>TAG 2516 z</t>
  </si>
  <si>
    <t>LCM-324 PR FT</t>
  </si>
  <si>
    <t>LCM-324 FT</t>
  </si>
  <si>
    <t>TFH 2511 z</t>
  </si>
  <si>
    <t>LCM-316 PR FT</t>
  </si>
  <si>
    <t>LCM-316 FT</t>
  </si>
  <si>
    <t>TFH 2480 z</t>
  </si>
  <si>
    <t>LCM-210</t>
  </si>
  <si>
    <t>CAJ 2464 z</t>
  </si>
  <si>
    <t>LCM-109</t>
  </si>
  <si>
    <t>CAJ 2446 z</t>
  </si>
  <si>
    <t>LCM-108</t>
  </si>
  <si>
    <t>CAJ 2440 z</t>
  </si>
  <si>
    <t>Низкотемпературные</t>
  </si>
  <si>
    <t>MCM-6200 FT*</t>
  </si>
  <si>
    <t>ZB95</t>
  </si>
  <si>
    <t>МСМ-6186 FT*</t>
  </si>
  <si>
    <t>ZB76</t>
  </si>
  <si>
    <t>МСМ-6159 FT*</t>
  </si>
  <si>
    <t>ZB66</t>
  </si>
  <si>
    <t>МСМ-6136 FT*</t>
  </si>
  <si>
    <t>ZB57</t>
  </si>
  <si>
    <t>МСМ-5102 FT*</t>
  </si>
  <si>
    <t>МСМ-5102*</t>
  </si>
  <si>
    <t>TAG 4581 z</t>
  </si>
  <si>
    <t>МСМ-588 FT*</t>
  </si>
  <si>
    <t>МСМ-588*</t>
  </si>
  <si>
    <t>TAG 4573 z</t>
  </si>
  <si>
    <t>МСМ-582 FT*</t>
  </si>
  <si>
    <t>МСМ-582*</t>
  </si>
  <si>
    <t>TAG 4568 z</t>
  </si>
  <si>
    <t>МСМ-471 PR FT*</t>
  </si>
  <si>
    <t>МСМ-471 PR*</t>
  </si>
  <si>
    <t>TAG 4561 z</t>
  </si>
  <si>
    <t>МСМ-471 FT*</t>
  </si>
  <si>
    <t>МСМ-471*</t>
  </si>
  <si>
    <t>МСМ-462 PR FT*</t>
  </si>
  <si>
    <t>МСМ-462 PR*</t>
  </si>
  <si>
    <t>TAG 4553 z</t>
  </si>
  <si>
    <t>МСМ-462 FT*</t>
  </si>
  <si>
    <t>МСМ-462*</t>
  </si>
  <si>
    <t>МСМ-454 PR FT*</t>
  </si>
  <si>
    <t>МСМ-454 PR*</t>
  </si>
  <si>
    <t>TAG 4546 z</t>
  </si>
  <si>
    <t>МСМ-454 FT*</t>
  </si>
  <si>
    <t>МСМ-454*</t>
  </si>
  <si>
    <t>МСМ-451 PR FT*</t>
  </si>
  <si>
    <t>МСМ-451 PR</t>
  </si>
  <si>
    <t>TFH 4540 z</t>
  </si>
  <si>
    <t>МСМ-451 FT*</t>
  </si>
  <si>
    <t>МСМ-451*</t>
  </si>
  <si>
    <t>МСМ-342 PR FT</t>
  </si>
  <si>
    <t>TFH 4531 z</t>
  </si>
  <si>
    <t>МСМ-342 FT</t>
  </si>
  <si>
    <t>МСМ-335 PR FT</t>
  </si>
  <si>
    <t>TFH 4524 z</t>
  </si>
  <si>
    <t>МСМ-335 FT</t>
  </si>
  <si>
    <t>МСМ-331 PR FT</t>
  </si>
  <si>
    <t>TAJ 4519 z</t>
  </si>
  <si>
    <t>МСМ-331 FT</t>
  </si>
  <si>
    <t>MCM-231 380</t>
  </si>
  <si>
    <t>MCM-231 220</t>
  </si>
  <si>
    <t>СAJ 4519 z</t>
  </si>
  <si>
    <t>МСМ-223 380</t>
  </si>
  <si>
    <t>TAJ 4517 z</t>
  </si>
  <si>
    <t>МСМ-223 220</t>
  </si>
  <si>
    <t>СAJ 4517 z</t>
  </si>
  <si>
    <t>МСМ-218</t>
  </si>
  <si>
    <t>CAJ 9513 z</t>
  </si>
  <si>
    <t>МСМ-115</t>
  </si>
  <si>
    <t xml:space="preserve"> CAJ 9510 z</t>
  </si>
  <si>
    <t>МСМ-110</t>
  </si>
  <si>
    <t xml:space="preserve"> AE 4460 z</t>
  </si>
  <si>
    <t xml:space="preserve">Среднетемпературные </t>
  </si>
  <si>
    <t>На машины 4 серии.</t>
  </si>
  <si>
    <t>Сплит-системы серии стандарт и PR(пристенные)</t>
  </si>
  <si>
    <t>MLCM-443 FT*</t>
  </si>
  <si>
    <t>MLCM-443*</t>
  </si>
  <si>
    <t>MLCM-324 FT</t>
  </si>
  <si>
    <t>MLCM-316 FT</t>
  </si>
  <si>
    <t>ММСМ-462 FT*</t>
  </si>
  <si>
    <t>ММСМ-462*</t>
  </si>
  <si>
    <t>ММСМ-454 FT*</t>
  </si>
  <si>
    <t>ММСМ-454*</t>
  </si>
  <si>
    <t>ММСМ-451 FT*</t>
  </si>
  <si>
    <t>ММСМ-451*</t>
  </si>
  <si>
    <t>ММСМ-335 FT</t>
  </si>
  <si>
    <t>TAJ 4524 z</t>
  </si>
  <si>
    <t>ММСМ-331 FT</t>
  </si>
  <si>
    <t>Моноблоки</t>
  </si>
  <si>
    <t>Главное меню</t>
  </si>
  <si>
    <t>Розничная цена, евро</t>
  </si>
  <si>
    <r>
      <t xml:space="preserve">Модель с 
</t>
    </r>
    <r>
      <rPr>
        <b/>
        <sz val="11"/>
        <color indexed="10"/>
        <rFont val="Cambria"/>
        <family val="1"/>
        <charset val="204"/>
      </rPr>
      <t>пластинчато-трубчатым конденсатором</t>
    </r>
  </si>
  <si>
    <r>
      <t xml:space="preserve">Модель с </t>
    </r>
    <r>
      <rPr>
        <b/>
        <sz val="11"/>
        <color indexed="10"/>
        <rFont val="Cambria"/>
        <family val="1"/>
        <charset val="204"/>
      </rPr>
      <t>микроканальным конденсатором</t>
    </r>
  </si>
  <si>
    <t>Напряжение, В.</t>
  </si>
  <si>
    <t>Компрессор</t>
  </si>
  <si>
    <t xml:space="preserve">- разница температуры загружаемого продукта и поддерживаемой температуры в камере не более 5ºС при условии, что продукт не будет проходить точку замерзания;                                    </t>
  </si>
  <si>
    <t>LCM 324 Evo</t>
  </si>
  <si>
    <t>LCM 316 Evo</t>
  </si>
  <si>
    <t>LCM 210 Evo</t>
  </si>
  <si>
    <t>LCM 112 Evo</t>
  </si>
  <si>
    <t>LCM 109 Evo</t>
  </si>
  <si>
    <t>LCM 108 Evo</t>
  </si>
  <si>
    <t>MCM 335 Evo</t>
  </si>
  <si>
    <t>MCM 331 Evo</t>
  </si>
  <si>
    <t>МСМ 231 Evo</t>
  </si>
  <si>
    <t>МСМ 223 Evo</t>
  </si>
  <si>
    <t>МСМ 218 Evo</t>
  </si>
  <si>
    <t>МСМ 115  Evo</t>
  </si>
  <si>
    <t>МСМ 110 Evo</t>
  </si>
  <si>
    <t>LCM 324 (опция -30° С) Evolution</t>
  </si>
  <si>
    <t>LCM 324 (опция -10° С) Evolution</t>
  </si>
  <si>
    <t>LCM 324 Evolution</t>
  </si>
  <si>
    <t>LCM 316 (опция -30° С) Evolution</t>
  </si>
  <si>
    <t>LCM 316 (опция -10° С) Evolution</t>
  </si>
  <si>
    <t>LCM 316 Evolution</t>
  </si>
  <si>
    <t>LCM 210 (опция -30° С) Evolution</t>
  </si>
  <si>
    <t>LCM 210 (опция -10° С) Evolution</t>
  </si>
  <si>
    <t>LCM 210 Evolution</t>
  </si>
  <si>
    <t>LCM 112 (опция -30° С) Evolution</t>
  </si>
  <si>
    <t>LCM 112 (опция -10° С) Evolution</t>
  </si>
  <si>
    <t>LCM 112 Evolution</t>
  </si>
  <si>
    <t>LCM 109 (опция -30° С) Evolution</t>
  </si>
  <si>
    <t>LCM 109 (опция -10° С) Evolution</t>
  </si>
  <si>
    <t>LCM 109 Evolution</t>
  </si>
  <si>
    <t>LCM 108 (опция -30° С) Evolution</t>
  </si>
  <si>
    <t>LCM 108 (опция -10° С) Evolution</t>
  </si>
  <si>
    <t>LCM 108 Evolution</t>
  </si>
  <si>
    <t>МСМ 335 (опция -30° С) Evolution</t>
  </si>
  <si>
    <t>МСМ 335 (опция -10° С) Evolution</t>
  </si>
  <si>
    <t>МСМ 335 Evolution</t>
  </si>
  <si>
    <t>МСМ 331 (опция -30° С) Evolution</t>
  </si>
  <si>
    <t>МСМ 331 (опция -10° С) Evolution</t>
  </si>
  <si>
    <t>МСМ 331 Evolution</t>
  </si>
  <si>
    <t>MCM 231 380 (опция -30° С) Evolution</t>
  </si>
  <si>
    <t>MCM 231 380 (опция -10° С) Evolution</t>
  </si>
  <si>
    <t>MCM 231 380 Evolution</t>
  </si>
  <si>
    <t>MCM 231 220 (опция -30° С) Evolution</t>
  </si>
  <si>
    <t>MCM 231 220 (опция -10° С) Evolution</t>
  </si>
  <si>
    <t>MCM 231 220 Evolution</t>
  </si>
  <si>
    <t>МСМ 223 380 (опция -30° С) Evolution</t>
  </si>
  <si>
    <t>МСМ 223 380 (опция -10° С) Evolution</t>
  </si>
  <si>
    <t>МСМ 223 380 Evolution</t>
  </si>
  <si>
    <t>МСМ 223 220 (опция -30° С) Evolution</t>
  </si>
  <si>
    <t>МСМ 223 220 (опция -10° С) Evolution</t>
  </si>
  <si>
    <t>МСМ 223 220 Evolution</t>
  </si>
  <si>
    <t>МСМ 218 (опция -30° С) Evolution</t>
  </si>
  <si>
    <t>МСМ 218 (опция -10° С) Evolution</t>
  </si>
  <si>
    <t>МСМ 218 Evolution</t>
  </si>
  <si>
    <t>МСМ 115 (опция -30° С) Evolution</t>
  </si>
  <si>
    <t>МСМ 115 (опция -10° С) Evolution</t>
  </si>
  <si>
    <t>МСМ 115 Evolution</t>
  </si>
  <si>
    <t>МСМ 110 (опция -30° С) Evolution</t>
  </si>
  <si>
    <t>МСМ 110 (опция -10° С) Evolution</t>
  </si>
  <si>
    <t>МСМ 110 Evolution</t>
  </si>
  <si>
    <t>Розничная цена, руб.</t>
  </si>
  <si>
    <t>Модель сплит-системы с установленной зимней опцией до -30°С</t>
  </si>
  <si>
    <t>Модель сплит-системы с установленной зимней опцией до -10°С</t>
  </si>
  <si>
    <t>Модель сплит-системы</t>
  </si>
  <si>
    <t xml:space="preserve">Навес защитный для холодильной машины 2-го и 3-го габарита </t>
  </si>
  <si>
    <t xml:space="preserve">Навес защитный для холодильной машины 1-го габарита </t>
  </si>
  <si>
    <t>Комплект дистанционного управления*</t>
  </si>
  <si>
    <t>Зимний комплект*</t>
  </si>
  <si>
    <t>Дополнительные  опции с установкой на заводе Полаир</t>
  </si>
  <si>
    <t>Базовые цены c учётом НДС</t>
  </si>
  <si>
    <t>19,3 - 38,0</t>
  </si>
  <si>
    <t>-25 ...-15</t>
  </si>
  <si>
    <t>R 404a</t>
  </si>
  <si>
    <t>SB 331 SIN</t>
  </si>
  <si>
    <t>18,0 - 33,0</t>
  </si>
  <si>
    <t>SB 328 SIN</t>
  </si>
  <si>
    <t>7,2 - 21,1</t>
  </si>
  <si>
    <t>SB 216 SIN</t>
  </si>
  <si>
    <t>6,0 - 17,0</t>
  </si>
  <si>
    <t>SB 214 SIN</t>
  </si>
  <si>
    <t>4,,7 - 13,4</t>
  </si>
  <si>
    <t>SB 211 SIN</t>
  </si>
  <si>
    <t>2,6 - 8,7</t>
  </si>
  <si>
    <t>SB 109 SIN</t>
  </si>
  <si>
    <t>2,0 - 6,5</t>
  </si>
  <si>
    <t>SB 108 SIN</t>
  </si>
  <si>
    <t>24,2 - 56,4</t>
  </si>
  <si>
    <t>-5 … +10</t>
  </si>
  <si>
    <t>SM 342 SIN</t>
  </si>
  <si>
    <t>19,5 - 49,6</t>
  </si>
  <si>
    <t>SM 337 SIN</t>
  </si>
  <si>
    <t>25,8 - 42,5</t>
  </si>
  <si>
    <t>SM 232 SIN</t>
  </si>
  <si>
    <t>12,5 - 26</t>
  </si>
  <si>
    <t>SM 226 SIN</t>
  </si>
  <si>
    <t>10,5 - 22,5</t>
  </si>
  <si>
    <t>SM 222 SIN</t>
  </si>
  <si>
    <t>8,0 - 17,0</t>
  </si>
  <si>
    <t>SM 218 SIN</t>
  </si>
  <si>
    <t>5 - 12,0</t>
  </si>
  <si>
    <t>SM 115 SIN</t>
  </si>
  <si>
    <t>4 - 10,5</t>
  </si>
  <si>
    <t>SM 113 SIN</t>
  </si>
  <si>
    <t>3,5 - 8,0</t>
  </si>
  <si>
    <t>SM 111 SIN</t>
  </si>
  <si>
    <t>3 - 7,5</t>
  </si>
  <si>
    <t>SM 109 SIN</t>
  </si>
  <si>
    <t>Цена, руб</t>
  </si>
  <si>
    <t>Напряжение, В</t>
  </si>
  <si>
    <t xml:space="preserve"> V холодильной камеры, куб.м</t>
  </si>
  <si>
    <r>
      <t xml:space="preserve">Рабочий диапазон,                 </t>
    </r>
    <r>
      <rPr>
        <b/>
        <sz val="10"/>
        <color indexed="9"/>
        <rFont val="Arial Cyr"/>
        <charset val="204"/>
      </rPr>
      <t>°</t>
    </r>
    <r>
      <rPr>
        <b/>
        <sz val="10"/>
        <color indexed="9"/>
        <rFont val="Arial"/>
        <family val="2"/>
        <charset val="204"/>
      </rPr>
      <t xml:space="preserve"> С</t>
    </r>
  </si>
  <si>
    <t>Хладагент</t>
  </si>
  <si>
    <t>Модель</t>
  </si>
  <si>
    <t>Базовые цены с учетом НДС</t>
  </si>
  <si>
    <t>Сплит-система  состоит из двух блоков: снаружи размещается компрессорно-конденсаторный агрегат, внутри камеры - воздухоохладитель, выполненный из нержавеющей стали. Наружный и внутренний блоки сплит-системы соединяются между собой медными трубками в теплоизоляции и кабелем питания и управления</t>
  </si>
  <si>
    <t>ПРАЙС - ЛИСТ  -  Сплит-системы POLAIR c ВО из нерж.стали</t>
  </si>
  <si>
    <t>12,0 - 24,0</t>
  </si>
  <si>
    <t>MB 220 SIN</t>
  </si>
  <si>
    <t>MB 216 SIN</t>
  </si>
  <si>
    <t>MB 214 SIN</t>
  </si>
  <si>
    <t>MB 211 SIN</t>
  </si>
  <si>
    <t>MB 109 SIN</t>
  </si>
  <si>
    <t>MB 108 SIN</t>
  </si>
  <si>
    <t>MM 232 SIN</t>
  </si>
  <si>
    <t>MM 226 SIN</t>
  </si>
  <si>
    <t>MM 222 SIN</t>
  </si>
  <si>
    <t>MM 218 SIN</t>
  </si>
  <si>
    <t>MM 115 SIN</t>
  </si>
  <si>
    <t>MM 113 SIN</t>
  </si>
  <si>
    <t>MM 111 SIN</t>
  </si>
  <si>
    <t>MM 109 SIN</t>
  </si>
  <si>
    <t>Цена, Руб</t>
  </si>
  <si>
    <r>
      <t xml:space="preserve">Рабочий диапазон,                 </t>
    </r>
    <r>
      <rPr>
        <b/>
        <sz val="9"/>
        <color indexed="9"/>
        <rFont val="Arial Cyr"/>
        <charset val="204"/>
      </rPr>
      <t>°</t>
    </r>
    <r>
      <rPr>
        <b/>
        <sz val="9"/>
        <color indexed="9"/>
        <rFont val="Arial"/>
        <family val="2"/>
        <charset val="204"/>
      </rPr>
      <t xml:space="preserve"> С</t>
    </r>
  </si>
  <si>
    <t>Моноблоки POLAIR  предназначены для охлаждения внутреннего объема холодильной камеры  при внешней температуре окружающего воздуха от +5 до +40° С.  Выполненный из нержавеющей стали воздухоохладитель, улучшает коррозионную стойкость и долговечность изделия. Моноблоки заправлены хладагентом и полностью готовы к эксплуатации.</t>
  </si>
  <si>
    <t>ПРАЙС-ЛИСТ Моноблоки POLAIR  с ВО из нерж.стали</t>
  </si>
  <si>
    <t>Таблица подбора холодильных машин</t>
  </si>
  <si>
    <t>Выносной пульт управления</t>
  </si>
  <si>
    <t>Зимний комплект</t>
  </si>
  <si>
    <t>Дополнительные опции с установкой на заводе Полаир</t>
  </si>
  <si>
    <t>-20 … -15</t>
  </si>
  <si>
    <t>SB 216 P</t>
  </si>
  <si>
    <t>SB 214 P</t>
  </si>
  <si>
    <t>SB 211 P</t>
  </si>
  <si>
    <t>SB 109 P</t>
  </si>
  <si>
    <t>SB 108 P</t>
  </si>
  <si>
    <t>-5 … +5</t>
  </si>
  <si>
    <t>SM 226 P</t>
  </si>
  <si>
    <t>SM 222 P</t>
  </si>
  <si>
    <t>SM 218 P</t>
  </si>
  <si>
    <t>SM 115 P</t>
  </si>
  <si>
    <t>SM 113 P</t>
  </si>
  <si>
    <t>SM 111 P</t>
  </si>
  <si>
    <t>SM 109 P</t>
  </si>
  <si>
    <t>Сплит-системы Professionale (с пультом)</t>
  </si>
  <si>
    <t>SB 331 S</t>
  </si>
  <si>
    <t>SB 328 S</t>
  </si>
  <si>
    <t>-20 ...-15</t>
  </si>
  <si>
    <t>SB 216 S</t>
  </si>
  <si>
    <t>SB 214 S</t>
  </si>
  <si>
    <t>SB 211 S</t>
  </si>
  <si>
    <t>SB 109 S</t>
  </si>
  <si>
    <t>SB 108 S</t>
  </si>
  <si>
    <t>SM 342 S</t>
  </si>
  <si>
    <t>SM 337 S</t>
  </si>
  <si>
    <t>SM 232 S</t>
  </si>
  <si>
    <t>SM 226 S</t>
  </si>
  <si>
    <t>SM 222 S</t>
  </si>
  <si>
    <t>SM 218 S</t>
  </si>
  <si>
    <t>SM 115 S</t>
  </si>
  <si>
    <t>SM 113 S</t>
  </si>
  <si>
    <t>SM 111 S</t>
  </si>
  <si>
    <t>SM 109 S</t>
  </si>
  <si>
    <t>Сплит-системы Standart</t>
  </si>
  <si>
    <t>4,4-17,0</t>
  </si>
  <si>
    <t>-15 … -25</t>
  </si>
  <si>
    <t>SB214 M</t>
  </si>
  <si>
    <t>3,1-13,4</t>
  </si>
  <si>
    <t>SB211 M</t>
  </si>
  <si>
    <t>2,1-8,7</t>
  </si>
  <si>
    <t>SB109 M</t>
  </si>
  <si>
    <t>23,6-43,0</t>
  </si>
  <si>
    <t>+10 … -5</t>
  </si>
  <si>
    <t>SM232 M</t>
  </si>
  <si>
    <t>13,7-33,0</t>
  </si>
  <si>
    <t>SM226 M</t>
  </si>
  <si>
    <t>8,9-19,8</t>
  </si>
  <si>
    <t>SM218 M</t>
  </si>
  <si>
    <t>5,8-14,9</t>
  </si>
  <si>
    <t>SM115 M</t>
  </si>
  <si>
    <t>3,5-10,3</t>
  </si>
  <si>
    <t>SM111 M</t>
  </si>
  <si>
    <t>Сплит-системы с микроканальным конденсатором (серия LIHGT)</t>
  </si>
  <si>
    <t>MB 214 R</t>
  </si>
  <si>
    <t>4,7 - 13,4</t>
  </si>
  <si>
    <t>MB 211 R</t>
  </si>
  <si>
    <t>MB 109 R</t>
  </si>
  <si>
    <t>MM 232 R</t>
  </si>
  <si>
    <t>12,5 - 25,8</t>
  </si>
  <si>
    <t>MM 226 R</t>
  </si>
  <si>
    <t>7,9 - 17,0</t>
  </si>
  <si>
    <t>MM 218 R</t>
  </si>
  <si>
    <t>5,1 - 12,6</t>
  </si>
  <si>
    <t>MM 115 R</t>
  </si>
  <si>
    <t>MM 111 R</t>
  </si>
  <si>
    <t>Моноблоки ранцевого типа серии LIGHT</t>
  </si>
  <si>
    <t>MB 220 S</t>
  </si>
  <si>
    <t>MB 216 S</t>
  </si>
  <si>
    <t>MB 214 S</t>
  </si>
  <si>
    <t>MB 211 S</t>
  </si>
  <si>
    <t>MB 109 S</t>
  </si>
  <si>
    <t>MB 108 S</t>
  </si>
  <si>
    <t>MM 232 S</t>
  </si>
  <si>
    <t>MM 226 S</t>
  </si>
  <si>
    <t>MM 222 S</t>
  </si>
  <si>
    <t>MM 218 S</t>
  </si>
  <si>
    <t>MM 115 S</t>
  </si>
  <si>
    <t>MM 113 S</t>
  </si>
  <si>
    <t>MM 111 S</t>
  </si>
  <si>
    <t>MM 109 S</t>
  </si>
  <si>
    <t>Моноблоки врезного типа</t>
  </si>
  <si>
    <t>3/N/PE 400В 50Гц</t>
  </si>
  <si>
    <t>12</t>
  </si>
  <si>
    <t>не выше -18</t>
  </si>
  <si>
    <t>МВ 214 Т</t>
  </si>
  <si>
    <t>1/N/PE 230B 50Гц</t>
  </si>
  <si>
    <t>6</t>
  </si>
  <si>
    <t>МВ 109 Т</t>
  </si>
  <si>
    <t>19</t>
  </si>
  <si>
    <t>0 … +5</t>
  </si>
  <si>
    <t>MM 222 T</t>
  </si>
  <si>
    <t>15</t>
  </si>
  <si>
    <t>MM 115 T</t>
  </si>
  <si>
    <t>9</t>
  </si>
  <si>
    <t>MM 111 T</t>
  </si>
  <si>
    <t>8,0 - 13,0</t>
  </si>
  <si>
    <t>-20…-15</t>
  </si>
  <si>
    <t>MB 214 ST</t>
  </si>
  <si>
    <t>4,2 - 8,2</t>
  </si>
  <si>
    <t>MB 109 ST</t>
  </si>
  <si>
    <t>6,0 - 21,0</t>
  </si>
  <si>
    <t>MM 115 ST</t>
  </si>
  <si>
    <t>4,0 - 14,0</t>
  </si>
  <si>
    <t>MM 113 ST</t>
  </si>
  <si>
    <t>1,3 - 9,8</t>
  </si>
  <si>
    <t>MM 109 ST</t>
  </si>
  <si>
    <t>Моноблоки потолочные</t>
  </si>
  <si>
    <t>MB 214 R Evolution 2.0</t>
  </si>
  <si>
    <t>MB 109 R Evolution 2.0</t>
  </si>
  <si>
    <t>MM 232 R Evolution 2.0</t>
  </si>
  <si>
    <t>MM 226 R Evolution 2.0</t>
  </si>
  <si>
    <t>MM 218 R Evolution 2.0</t>
  </si>
  <si>
    <t>MM 115 R Evolution 2.0</t>
  </si>
  <si>
    <t>MM 111 R Evolution 2.0</t>
  </si>
  <si>
    <t>Моноблоки ранцевого типа серии Evolution 2.0 (распродажа остатков)</t>
  </si>
  <si>
    <t>Размер скидки</t>
  </si>
  <si>
    <t>Розничная цена, руб</t>
  </si>
  <si>
    <t>Рабочий диапазон, ° С</t>
  </si>
  <si>
    <t>МАШИНЫ ХОЛОДИЛЬНЫЕ</t>
  </si>
  <si>
    <t>Цена, Руб.</t>
  </si>
  <si>
    <r>
      <t>объём, м</t>
    </r>
    <r>
      <rPr>
        <b/>
        <vertAlign val="superscript"/>
        <sz val="8"/>
        <color indexed="9"/>
        <rFont val="Arial"/>
        <family val="2"/>
        <charset val="204"/>
      </rPr>
      <t>3</t>
    </r>
  </si>
  <si>
    <t>Ширина</t>
  </si>
  <si>
    <t>Длина</t>
  </si>
  <si>
    <t>Высота 2 760 мм</t>
  </si>
  <si>
    <t>Высота 2 500 мм</t>
  </si>
  <si>
    <t>Высота 2 240 мм</t>
  </si>
  <si>
    <t>Внешние габариты</t>
  </si>
  <si>
    <t>ПРАЙС-ЛИСТ -  КАМЕРЫ POLAIR Professionale (100мм) ИЗ СТАНДАРТНЫХ ПАНЕЛЕЙ</t>
  </si>
  <si>
    <t>Высота 2 720 мм</t>
  </si>
  <si>
    <t>Высота 2 460 мм</t>
  </si>
  <si>
    <t>Высота 2 200 мм</t>
  </si>
  <si>
    <t xml:space="preserve">Базовые цены с учетом НДС                      </t>
  </si>
  <si>
    <t>ПРАЙС-ЛИСТ -  КАМЕРЫ POLAIR Standard (80мм) ИЗ СТАНДАРТНЫХ ПАНЕЛЕЙ</t>
  </si>
  <si>
    <t>толщина панели 80 мм</t>
  </si>
  <si>
    <t xml:space="preserve">Сборно-разборные холодильные камеры из сендвич-панелей с соединением                                                        ШИП-ПАЗ из жесткого ПВХ </t>
  </si>
  <si>
    <t>Производитель оставляет за собой право частичного изменения технических характеристик оборудования без принципиальных изменений его эксплуатационных свойств</t>
  </si>
  <si>
    <t>3600 x2560 (бок. пан.дв.пр. 2560*1200-2шт; пан.-арка 1200*710)</t>
  </si>
  <si>
    <t>3000 x2560 (бок. пан.дв.пр. 2560*900-2шт; пан.-арка 1200*710)</t>
  </si>
  <si>
    <t>2400 x2560 (бок. пан.дв.пр. 2560*600-2шт; пан.-арка 1200*710)</t>
  </si>
  <si>
    <t>1800 x2560 (бок. пан.дв.пр. 2560*300-2шт; пан.-арка 1200*710)</t>
  </si>
  <si>
    <t>Высота камеры= 2 760 мм (толщ.панелей 100 мм)</t>
  </si>
  <si>
    <t>3600 x2300 (бок. пан.дв.пр. 2300*1200-2шт; пан.-арка 1200*450)</t>
  </si>
  <si>
    <t>3000 x2300 (бок. пан.дв.пр. 2300*900-2шт; пан.-арка 1200*450)</t>
  </si>
  <si>
    <t>2400 x2300 (бок. пан.дв.пр. 2300*600-2шт; пан.-арка 1200*450)</t>
  </si>
  <si>
    <t>1800 x2300 (бок. пан.дв.пр. 2300*300-2шт; пан.-арка 1200*450)</t>
  </si>
  <si>
    <t>Высота камеры = 2 500 мм (толщ.панелей 100 мм)</t>
  </si>
  <si>
    <t>3600 x2040 (бок.пан.дв.пр. 2040*1200-2шт; пан.-арка 1200*190)</t>
  </si>
  <si>
    <t>3000 x2040 (бок. пан.дв.пр. 2040*900-2шт; пан.-арка 1200*190)</t>
  </si>
  <si>
    <t>2400 x2040 (бок. пан.дв.пр. 2040*600-2шт; пан.-арка 1200*190)</t>
  </si>
  <si>
    <t>1800 x2040 (бок.пан.дв.пр. 2040*300-2шт; пан.-арка 1200*190)</t>
  </si>
  <si>
    <t>Высота камеры = 2 240 мм (толщ панелей 100 мм)</t>
  </si>
  <si>
    <t>Высота камеры= 2 720 мм (толщ.панелей 80 мм)</t>
  </si>
  <si>
    <t>Высота камеры = 2 460 мм (толщ.панелей 80 мм)</t>
  </si>
  <si>
    <t>Высота камеры = 2 200 мм (толщ панелей 80 мм)</t>
  </si>
  <si>
    <t xml:space="preserve">                                                                  Дверные блоки с откатной дверью для различной высоты камер(дверь,пан.дв.проема,пан.-арка,комплектация)</t>
  </si>
  <si>
    <t>2 упаковка - козырек, кронштейны, профиль алюминевый L = 2 710 мм, уплотнение двери</t>
  </si>
  <si>
    <t>Комплектация: 1 упаковка - комплект деталей для сборки  откатной двери, комплект ручка и замок, метизы</t>
  </si>
  <si>
    <t>ДВЕРЬ ОТКАТНАЯ (без панелей, с комплектацией)</t>
  </si>
  <si>
    <t>ДВЕРНЫЕ БЛОКИ С ОТКАТНОЙ ДВЕРЬЮ</t>
  </si>
  <si>
    <t xml:space="preserve">Комплектация: комплект ручки и петель, комплект деталей для монтажа двери (2 стойки+перекладина+ пальцы латунные), </t>
  </si>
  <si>
    <t>ДВЕРЬ КОНТЕЙНЕРНАЯ (без панелей, с комплектацией)</t>
  </si>
  <si>
    <t xml:space="preserve">В состав дв.блока входят 2 боковые панели дв. проема с закладными элементами, панель-арка, дверь и комлектующие для монтажа </t>
  </si>
  <si>
    <t xml:space="preserve">ДВЕРНЫЕ БЛОКИ КОНТЕЙНЕРНЫЕ (световой проем 1200 x1850) </t>
  </si>
  <si>
    <t xml:space="preserve">1200х2560 мм </t>
  </si>
  <si>
    <t>1200х2560 мм</t>
  </si>
  <si>
    <t xml:space="preserve">1200х2300 мм </t>
  </si>
  <si>
    <t>1200х2040 мм</t>
  </si>
  <si>
    <t xml:space="preserve">1200х2040 мм </t>
  </si>
  <si>
    <t>Дверь распашная 1054*2080*80 (без панели дв. проема, с ручкой, петлями)</t>
  </si>
  <si>
    <t>Комплектация: комплект ручки и петель, пороговая накладка, метизы</t>
  </si>
  <si>
    <t>ДВЕРНЫЕ БЛОКИ УНИВЕРСАЛЬНЫЕ (распашная) световой проем 1930 x 900</t>
  </si>
  <si>
    <t>Дверь распашная 954*2000*80 (без панели дв. проема, с ручкой, петлями)</t>
  </si>
  <si>
    <t>ДВЕРНЫЕ БЛОКИ УНИВЕРСАЛЬНЫЕ (распашная) световой проем 1850 x 800</t>
  </si>
  <si>
    <t>Серийно выпускаются 3 основных типа дверей "Полаир" с толщиной полотна двери 80 мм: для светового проема 1850*800 (базовый вариант) и для светового проема 1930*900 (дополнительная опция) - распашные, для светового проема 1200*1850 - контейнерные и откатные. Двери устанавливаются на камеры с толщиной панелей как 80мм так и 100 мм</t>
  </si>
  <si>
    <t xml:space="preserve">ПРАЙС - ЛИСТ  -  ДВЕРНЫЕ  БЛОКИ,  ДВЕРИ </t>
  </si>
  <si>
    <t xml:space="preserve">2560 х 100 x 100 мм </t>
  </si>
  <si>
    <t xml:space="preserve">2560 х 80 x 80 мм </t>
  </si>
  <si>
    <t xml:space="preserve">2300 х 100 x 100 мм </t>
  </si>
  <si>
    <t xml:space="preserve">2300 х 80 x 80 мм </t>
  </si>
  <si>
    <t xml:space="preserve">2040 х 100 x 100 мм </t>
  </si>
  <si>
    <t xml:space="preserve">2040х 80 x 80 мм </t>
  </si>
  <si>
    <t xml:space="preserve">1200х 100 x 100 мм </t>
  </si>
  <si>
    <t xml:space="preserve">1200х 80 x 80 мм </t>
  </si>
  <si>
    <t>T=100 mm</t>
  </si>
  <si>
    <t>T=80mm</t>
  </si>
  <si>
    <t>СТОЙКИ</t>
  </si>
  <si>
    <t xml:space="preserve">ПРАЙС-ЛИСТ - НА СТОЙКИ </t>
  </si>
  <si>
    <t>2040х300</t>
  </si>
  <si>
    <t>2560х300</t>
  </si>
  <si>
    <t>2040х600</t>
  </si>
  <si>
    <t>2560х600</t>
  </si>
  <si>
    <t xml:space="preserve">2040х900 </t>
  </si>
  <si>
    <t>2560х900</t>
  </si>
  <si>
    <t>2040х1200</t>
  </si>
  <si>
    <t>2560х1200</t>
  </si>
  <si>
    <t>2260х300</t>
  </si>
  <si>
    <t>2260х600</t>
  </si>
  <si>
    <t>2040х900</t>
  </si>
  <si>
    <t>2260х900</t>
  </si>
  <si>
    <t>2260х1200</t>
  </si>
  <si>
    <t>1960х300</t>
  </si>
  <si>
    <t>1960х600</t>
  </si>
  <si>
    <t>1960х900</t>
  </si>
  <si>
    <t>1960х1200</t>
  </si>
  <si>
    <t>1660х300</t>
  </si>
  <si>
    <t>1660х600</t>
  </si>
  <si>
    <t>1660х900</t>
  </si>
  <si>
    <t>1660х1200</t>
  </si>
  <si>
    <t>1360х300</t>
  </si>
  <si>
    <t>1360х600</t>
  </si>
  <si>
    <t>1360х900</t>
  </si>
  <si>
    <t xml:space="preserve">   2040х1200</t>
  </si>
  <si>
    <t>1360х1200</t>
  </si>
  <si>
    <t>Размер боковой панели - 2 шт. (длина*ширина)</t>
  </si>
  <si>
    <t>Размеры потолочной и половой панели - по 1 шт.  (длина*ширина)</t>
  </si>
  <si>
    <t>Цена расширительного пояса, Руб.</t>
  </si>
  <si>
    <t xml:space="preserve">                                        Набор панелей</t>
  </si>
  <si>
    <t xml:space="preserve">     Ширина пояса, мм</t>
  </si>
  <si>
    <t xml:space="preserve">   Глубина камеры, мм</t>
  </si>
  <si>
    <t>Расширительный пояс состоит из 4-х панелей: потолочная, половая и 2 стеновых.</t>
  </si>
  <si>
    <t>Расширительные пояса (толщина панелей 80 мм) в упаковке</t>
  </si>
  <si>
    <t>Прайс-лист на расширительные пояса (толщина панелей 80 мм) в упаковке</t>
  </si>
  <si>
    <t>Пандус</t>
  </si>
  <si>
    <t>Полка с кронштейнами - 1 комплект</t>
  </si>
  <si>
    <t>Дополнительное оборудование:</t>
  </si>
  <si>
    <t xml:space="preserve">    КХН-1,44 Мinicellа МВ 2 двери</t>
  </si>
  <si>
    <t xml:space="preserve">    КХН-1,44 Мinicellа МВ 1 дверь</t>
  </si>
  <si>
    <t>-5…+5</t>
  </si>
  <si>
    <t xml:space="preserve">    КХН-1,44  Мinicellа ММ без пола 2 двери</t>
  </si>
  <si>
    <t xml:space="preserve">    КХН-1,44 Мinicellа ММ без пола 1 дверь</t>
  </si>
  <si>
    <t xml:space="preserve">    КХН-1,44 Мinicellа ММ 2 двери</t>
  </si>
  <si>
    <t xml:space="preserve">    КХН-1,44 Мinicellа ММ 1 дверь</t>
  </si>
  <si>
    <t xml:space="preserve">    КХН-1,28 Мinicellа МВ 2 двери</t>
  </si>
  <si>
    <t xml:space="preserve">    КХН-1,28 Мinicellа МВ 1 дверь</t>
  </si>
  <si>
    <t xml:space="preserve">    КХН-1,28  Мinicellа ММ без пола 2 двери</t>
  </si>
  <si>
    <t xml:space="preserve">    КХН-1,28 Мinicellа ММ без пола 1 дверь</t>
  </si>
  <si>
    <t xml:space="preserve">    КХН-1,28 Мinicellа ММ 2 двери</t>
  </si>
  <si>
    <t xml:space="preserve">    КХН-1,28 Мinicellа ММ 1 дверь</t>
  </si>
  <si>
    <t>Температурный режим</t>
  </si>
  <si>
    <t>Камеры холодильные  POLAIR Minicella</t>
  </si>
  <si>
    <t xml:space="preserve">Комплект низкотемпературный (Комплект клапан и пэн дв.унив.(100 мм) </t>
  </si>
  <si>
    <t xml:space="preserve">Комплект низкотемпературный (Комплект клапан и пэн дв.унив.(80 мм) </t>
  </si>
  <si>
    <t>2560*2560, h=2200</t>
  </si>
  <si>
    <t>КХН-11,75</t>
  </si>
  <si>
    <t>1960*3160, h=2200</t>
  </si>
  <si>
    <t>КХН-11,02</t>
  </si>
  <si>
    <t>1960*2560, h=2200</t>
  </si>
  <si>
    <t>КХН-8,81</t>
  </si>
  <si>
    <t>1960*2260, h=2200</t>
  </si>
  <si>
    <t>КХН-7,71</t>
  </si>
  <si>
    <t>1960*1960, h=2200</t>
  </si>
  <si>
    <t>КХН-6,61</t>
  </si>
  <si>
    <t>1360*1960, h=2200</t>
  </si>
  <si>
    <t>КХН-4,41</t>
  </si>
  <si>
    <t>1360*1360, h=2200</t>
  </si>
  <si>
    <t>КХН-2,94</t>
  </si>
  <si>
    <t>Размеры, мм</t>
  </si>
  <si>
    <t xml:space="preserve">ПРАЙС-ЛИСТ -  КАМЕРЫ POLAIR Standard (80мм) СКЛАДСКИЕ ПОЗИЦИИ </t>
  </si>
  <si>
    <t>КАМЕРЫ ХОЛОДИЛЬНЫЕ POLAIR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</si>
</sst>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5" x14ac:knownFonts="1"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Cambria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indexed="8"/>
      <name val="Cambria"/>
      <family val="1"/>
      <charset val="204"/>
    </font>
    <font>
      <sz val="10"/>
      <name val="Arial"/>
      <family val="2"/>
      <charset val="204"/>
    </font>
    <font>
      <b/>
      <vertAlign val="superscript"/>
      <sz val="10"/>
      <name val="Cambria"/>
      <family val="1"/>
      <charset val="204"/>
    </font>
    <font>
      <u/>
      <sz val="8"/>
      <color indexed="12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indexed="8"/>
      <name val="Cambria"/>
      <family val="1"/>
      <charset val="204"/>
    </font>
    <font>
      <sz val="11"/>
      <name val="Cambria"/>
      <family val="1"/>
      <charset val="204"/>
    </font>
    <font>
      <b/>
      <sz val="11"/>
      <name val="Cambria"/>
      <family val="1"/>
      <charset val="204"/>
    </font>
    <font>
      <sz val="11"/>
      <color rgb="FF0070C0"/>
      <name val="Cambria"/>
      <family val="1"/>
      <charset val="204"/>
    </font>
    <font>
      <sz val="11"/>
      <color rgb="FF002A37"/>
      <name val="Calibri Light"/>
      <family val="1"/>
      <charset val="204"/>
      <scheme val="major"/>
    </font>
    <font>
      <sz val="11"/>
      <name val="Calibri Light"/>
      <family val="1"/>
      <charset val="204"/>
      <scheme val="major"/>
    </font>
    <font>
      <b/>
      <sz val="12"/>
      <color indexed="8"/>
      <name val="Calibri"/>
      <family val="2"/>
      <charset val="204"/>
    </font>
    <font>
      <b/>
      <sz val="12"/>
      <color indexed="8"/>
      <name val="Cambria"/>
      <family val="1"/>
      <charset val="204"/>
    </font>
    <font>
      <b/>
      <u/>
      <sz val="12"/>
      <color indexed="8"/>
      <name val="Calibri"/>
      <family val="2"/>
      <charset val="204"/>
    </font>
    <font>
      <b/>
      <u/>
      <sz val="11"/>
      <name val="Cambria"/>
      <family val="1"/>
      <charset val="204"/>
    </font>
    <font>
      <b/>
      <sz val="11"/>
      <color rgb="FFFF0000"/>
      <name val="Cambria"/>
      <family val="1"/>
      <charset val="204"/>
    </font>
    <font>
      <b/>
      <sz val="11"/>
      <color indexed="10"/>
      <name val="Cambria"/>
      <family val="1"/>
      <charset val="204"/>
    </font>
    <font>
      <i/>
      <sz val="11"/>
      <name val="Cambria"/>
      <family val="1"/>
      <charset val="204"/>
    </font>
    <font>
      <b/>
      <sz val="11"/>
      <color rgb="FF0070C0"/>
      <name val="Cambria"/>
      <family val="1"/>
      <charset val="204"/>
    </font>
    <font>
      <i/>
      <sz val="11"/>
      <color indexed="8"/>
      <name val="Cambria"/>
      <family val="1"/>
      <charset val="204"/>
    </font>
    <font>
      <b/>
      <sz val="11"/>
      <name val="Calibri Light"/>
      <family val="1"/>
      <charset val="204"/>
      <scheme val="major"/>
    </font>
    <font>
      <sz val="10"/>
      <name val="Calibri"/>
      <family val="2"/>
      <charset val="204"/>
      <scheme val="minor"/>
    </font>
    <font>
      <b/>
      <sz val="11"/>
      <color indexed="9"/>
      <name val="Calibri"/>
      <family val="2"/>
      <charset val="204"/>
      <scheme val="minor"/>
    </font>
    <font>
      <sz val="11"/>
      <name val="Arial"/>
      <family val="2"/>
      <charset val="204"/>
    </font>
    <font>
      <b/>
      <sz val="11"/>
      <color indexed="10"/>
      <name val="Calibri Light"/>
      <family val="1"/>
      <charset val="204"/>
      <scheme val="major"/>
    </font>
    <font>
      <b/>
      <sz val="11"/>
      <name val="Arial"/>
      <family val="2"/>
      <charset val="204"/>
    </font>
    <font>
      <b/>
      <sz val="11"/>
      <color indexed="12"/>
      <name val="Arial"/>
      <family val="2"/>
      <charset val="204"/>
    </font>
    <font>
      <b/>
      <sz val="10"/>
      <name val="Calibri Light"/>
      <family val="1"/>
      <charset val="204"/>
      <scheme val="major"/>
    </font>
    <font>
      <sz val="10"/>
      <name val="Calibri Light"/>
      <family val="1"/>
      <charset val="204"/>
      <scheme val="major"/>
    </font>
    <font>
      <b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b/>
      <sz val="10"/>
      <color indexed="9"/>
      <name val="Arial Cyr"/>
      <charset val="204"/>
    </font>
    <font>
      <b/>
      <sz val="10"/>
      <color indexed="10"/>
      <name val="Arial"/>
      <family val="2"/>
      <charset val="204"/>
    </font>
    <font>
      <sz val="9"/>
      <name val="Arial"/>
      <family val="2"/>
      <charset val="204"/>
    </font>
    <font>
      <b/>
      <sz val="10"/>
      <color indexed="53"/>
      <name val="Arial"/>
      <family val="2"/>
      <charset val="204"/>
    </font>
    <font>
      <b/>
      <i/>
      <sz val="12"/>
      <color indexed="53"/>
      <name val="Arial"/>
      <family val="2"/>
      <charset val="204"/>
    </font>
    <font>
      <sz val="9"/>
      <name val="Calibri Light"/>
      <family val="1"/>
      <charset val="204"/>
      <scheme val="major"/>
    </font>
    <font>
      <b/>
      <sz val="9"/>
      <color indexed="9"/>
      <name val="Arial"/>
      <family val="2"/>
      <charset val="204"/>
    </font>
    <font>
      <b/>
      <sz val="8"/>
      <color indexed="9"/>
      <name val="Arial"/>
      <family val="2"/>
      <charset val="204"/>
    </font>
    <font>
      <b/>
      <sz val="9"/>
      <color indexed="9"/>
      <name val="Arial Cyr"/>
      <charset val="204"/>
    </font>
    <font>
      <u/>
      <sz val="10"/>
      <color indexed="12"/>
      <name val="Arial"/>
      <family val="2"/>
      <charset val="204"/>
    </font>
    <font>
      <sz val="10"/>
      <name val="Arial Cyr"/>
      <family val="2"/>
      <charset val="204"/>
    </font>
    <font>
      <b/>
      <i/>
      <u/>
      <sz val="14"/>
      <name val="Arial"/>
      <family val="2"/>
      <charset val="204"/>
    </font>
    <font>
      <b/>
      <sz val="10"/>
      <name val="Calibri"/>
      <family val="2"/>
      <charset val="204"/>
      <scheme val="minor"/>
    </font>
    <font>
      <b/>
      <i/>
      <sz val="12"/>
      <name val="Arial"/>
      <family val="2"/>
      <charset val="204"/>
    </font>
    <font>
      <b/>
      <i/>
      <sz val="10"/>
      <name val="Arial"/>
      <family val="2"/>
      <charset val="204"/>
    </font>
    <font>
      <b/>
      <u/>
      <sz val="10"/>
      <color indexed="12"/>
      <name val="Arial"/>
      <family val="2"/>
      <charset val="204"/>
    </font>
    <font>
      <sz val="10"/>
      <name val="Helv"/>
    </font>
    <font>
      <b/>
      <sz val="9"/>
      <name val="Calibri Light"/>
      <family val="1"/>
      <charset val="204"/>
      <scheme val="major"/>
    </font>
    <font>
      <b/>
      <i/>
      <sz val="9"/>
      <name val="Calibri Light"/>
      <family val="1"/>
      <charset val="204"/>
      <scheme val="major"/>
    </font>
    <font>
      <i/>
      <sz val="9"/>
      <name val="Calibri Light"/>
      <family val="1"/>
      <charset val="204"/>
      <scheme val="major"/>
    </font>
    <font>
      <b/>
      <vertAlign val="superscript"/>
      <sz val="8"/>
      <color indexed="9"/>
      <name val="Arial"/>
      <family val="2"/>
      <charset val="204"/>
    </font>
    <font>
      <sz val="10"/>
      <color indexed="9"/>
      <name val="Arial"/>
      <family val="2"/>
      <charset val="204"/>
    </font>
    <font>
      <b/>
      <i/>
      <sz val="8"/>
      <name val="Arial"/>
      <family val="2"/>
      <charset val="204"/>
    </font>
    <font>
      <u/>
      <sz val="9"/>
      <color indexed="12"/>
      <name val="Calibri Light"/>
      <family val="1"/>
      <charset val="204"/>
      <scheme val="major"/>
    </font>
    <font>
      <b/>
      <i/>
      <sz val="10"/>
      <color indexed="12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8"/>
      <name val="Arial Cyr"/>
      <charset val="204"/>
    </font>
    <font>
      <b/>
      <sz val="10"/>
      <color indexed="9"/>
      <name val="Calibri Light"/>
      <family val="1"/>
      <charset val="204"/>
      <scheme val="major"/>
    </font>
    <font>
      <sz val="1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i/>
      <sz val="10"/>
      <color indexed="53"/>
      <name val="Arial"/>
      <family val="2"/>
      <charset val="204"/>
    </font>
    <font>
      <b/>
      <i/>
      <sz val="10"/>
      <color indexed="53"/>
      <name val="Calibri Light"/>
      <family val="1"/>
      <charset val="204"/>
      <scheme val="major"/>
    </font>
    <font>
      <sz val="10"/>
      <color indexed="9"/>
      <name val="Arial Cyr"/>
      <charset val="204"/>
    </font>
    <font>
      <b/>
      <sz val="9"/>
      <color indexed="8"/>
      <name val="Arial Cyr"/>
      <charset val="204"/>
    </font>
    <font>
      <b/>
      <sz val="11"/>
      <color indexed="9"/>
      <name val="Arial"/>
      <family val="2"/>
      <charset val="204"/>
    </font>
    <font>
      <b/>
      <i/>
      <u/>
      <sz val="10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/>
        <bgColor indexed="61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40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10"/>
        <bgColor indexed="61"/>
      </patternFill>
    </fill>
  </fills>
  <borders count="9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/>
      <bottom/>
      <diagonal/>
    </border>
  </borders>
  <cellStyleXfs count="15">
    <xf numFmtId="0" fontId="0" fillId="0" borderId="0"/>
    <xf numFmtId="0" fontId="2" fillId="0" borderId="0"/>
    <xf numFmtId="0" fontId="3" fillId="0" borderId="0"/>
    <xf numFmtId="0" fontId="5" fillId="0" borderId="0"/>
    <xf numFmtId="0" fontId="9" fillId="0" borderId="0" applyNumberFormat="0" applyFill="0" applyBorder="0" applyProtection="0"/>
    <xf numFmtId="0" fontId="3" fillId="0" borderId="0"/>
    <xf numFmtId="0" fontId="1" fillId="0" borderId="0"/>
    <xf numFmtId="0" fontId="7" fillId="0" borderId="0"/>
    <xf numFmtId="0" fontId="47" fillId="0" borderId="0"/>
    <xf numFmtId="0" fontId="7" fillId="0" borderId="0"/>
    <xf numFmtId="0" fontId="7" fillId="0" borderId="0"/>
    <xf numFmtId="0" fontId="53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</cellStyleXfs>
  <cellXfs count="607">
    <xf numFmtId="0" fontId="0" fillId="0" borderId="0" xfId="0"/>
    <xf numFmtId="0" fontId="2" fillId="2" borderId="0" xfId="1" applyFill="1"/>
    <xf numFmtId="0" fontId="3" fillId="3" borderId="0" xfId="2" applyFont="1" applyFill="1" applyAlignment="1">
      <alignment vertical="center"/>
    </xf>
    <xf numFmtId="0" fontId="4" fillId="3" borderId="0" xfId="2" applyFont="1" applyFill="1" applyAlignment="1">
      <alignment horizontal="center" vertical="center"/>
    </xf>
    <xf numFmtId="0" fontId="4" fillId="3" borderId="0" xfId="2" applyFont="1" applyFill="1" applyAlignment="1">
      <alignment vertical="center"/>
    </xf>
    <xf numFmtId="0" fontId="4" fillId="3" borderId="0" xfId="2" applyFont="1" applyFill="1" applyBorder="1" applyAlignment="1">
      <alignment vertical="center"/>
    </xf>
    <xf numFmtId="0" fontId="4" fillId="3" borderId="0" xfId="2" applyFont="1" applyFill="1" applyBorder="1" applyAlignment="1">
      <alignment horizontal="center" vertical="center" wrapText="1"/>
    </xf>
    <xf numFmtId="0" fontId="4" fillId="3" borderId="0" xfId="3" applyFont="1" applyFill="1" applyAlignment="1">
      <alignment vertical="center"/>
    </xf>
    <xf numFmtId="1" fontId="4" fillId="3" borderId="1" xfId="2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" fontId="6" fillId="3" borderId="1" xfId="4" applyNumberFormat="1" applyFont="1" applyFill="1" applyBorder="1" applyAlignment="1" applyProtection="1">
      <alignment horizontal="center" vertical="center" wrapText="1"/>
    </xf>
    <xf numFmtId="0" fontId="4" fillId="3" borderId="0" xfId="2" applyFont="1" applyFill="1" applyBorder="1" applyAlignment="1">
      <alignment horizontal="center" vertical="center"/>
    </xf>
    <xf numFmtId="1" fontId="4" fillId="3" borderId="0" xfId="2" applyNumberFormat="1" applyFont="1" applyFill="1" applyBorder="1" applyAlignment="1">
      <alignment horizontal="center" vertical="center" wrapText="1"/>
    </xf>
    <xf numFmtId="0" fontId="4" fillId="3" borderId="1" xfId="2" applyFont="1" applyFill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 wrapText="1"/>
    </xf>
    <xf numFmtId="1" fontId="4" fillId="3" borderId="3" xfId="2" applyNumberFormat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4" fillId="3" borderId="3" xfId="2" applyFont="1" applyFill="1" applyBorder="1" applyAlignment="1">
      <alignment horizontal="center" vertical="center" wrapText="1"/>
    </xf>
    <xf numFmtId="0" fontId="6" fillId="3" borderId="6" xfId="2" applyFont="1" applyFill="1" applyBorder="1" applyAlignment="1">
      <alignment horizontal="center" vertical="center" wrapText="1"/>
    </xf>
    <xf numFmtId="0" fontId="3" fillId="3" borderId="0" xfId="5" applyFont="1" applyFill="1" applyAlignment="1">
      <alignment vertical="center"/>
    </xf>
    <xf numFmtId="0" fontId="6" fillId="3" borderId="1" xfId="3" applyFont="1" applyFill="1" applyBorder="1" applyAlignment="1">
      <alignment horizontal="center" vertical="center"/>
    </xf>
    <xf numFmtId="0" fontId="6" fillId="3" borderId="3" xfId="3" applyFont="1" applyFill="1" applyBorder="1" applyAlignment="1">
      <alignment horizontal="center" vertical="center"/>
    </xf>
    <xf numFmtId="1" fontId="4" fillId="3" borderId="5" xfId="2" applyNumberFormat="1" applyFont="1" applyFill="1" applyBorder="1" applyAlignment="1">
      <alignment horizontal="center" vertical="center" wrapText="1"/>
    </xf>
    <xf numFmtId="0" fontId="4" fillId="3" borderId="0" xfId="3" applyFont="1" applyFill="1" applyAlignment="1">
      <alignment horizontal="center" vertical="center"/>
    </xf>
    <xf numFmtId="0" fontId="11" fillId="3" borderId="0" xfId="2" applyFont="1" applyFill="1" applyBorder="1" applyAlignment="1">
      <alignment vertical="center" wrapText="1"/>
    </xf>
    <xf numFmtId="0" fontId="11" fillId="3" borderId="7" xfId="2" applyFont="1" applyFill="1" applyBorder="1" applyAlignment="1">
      <alignment vertical="center" wrapText="1"/>
    </xf>
    <xf numFmtId="0" fontId="11" fillId="3" borderId="0" xfId="2" applyFont="1" applyFill="1" applyBorder="1" applyAlignment="1">
      <alignment horizontal="center" vertical="center" wrapText="1"/>
    </xf>
    <xf numFmtId="0" fontId="11" fillId="3" borderId="7" xfId="2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/>
    </xf>
    <xf numFmtId="0" fontId="3" fillId="3" borderId="0" xfId="3" applyFont="1" applyFill="1" applyAlignment="1">
      <alignment vertical="center"/>
    </xf>
    <xf numFmtId="3" fontId="4" fillId="3" borderId="0" xfId="2" applyNumberFormat="1" applyFont="1" applyFill="1" applyBorder="1" applyAlignment="1">
      <alignment horizontal="center" vertical="center"/>
    </xf>
    <xf numFmtId="3" fontId="4" fillId="3" borderId="0" xfId="2" applyNumberFormat="1" applyFont="1" applyFill="1" applyBorder="1" applyAlignment="1">
      <alignment horizontal="center" vertical="center" wrapText="1"/>
    </xf>
    <xf numFmtId="0" fontId="12" fillId="3" borderId="0" xfId="2" applyFont="1" applyFill="1" applyBorder="1" applyAlignment="1">
      <alignment horizontal="center" vertical="center" wrapText="1"/>
    </xf>
    <xf numFmtId="1" fontId="4" fillId="3" borderId="0" xfId="4" applyNumberFormat="1" applyFont="1" applyFill="1" applyBorder="1" applyAlignment="1" applyProtection="1">
      <alignment horizontal="left" vertical="center" wrapText="1"/>
    </xf>
    <xf numFmtId="0" fontId="12" fillId="3" borderId="0" xfId="3" applyFont="1" applyFill="1" applyBorder="1" applyAlignment="1">
      <alignment horizontal="left" vertical="center" wrapText="1"/>
    </xf>
    <xf numFmtId="0" fontId="12" fillId="3" borderId="0" xfId="3" applyFont="1" applyFill="1" applyBorder="1" applyAlignment="1">
      <alignment horizontal="left" vertical="center" wrapText="1"/>
    </xf>
    <xf numFmtId="0" fontId="4" fillId="3" borderId="0" xfId="5" applyFont="1" applyFill="1" applyAlignment="1">
      <alignment vertical="center"/>
    </xf>
    <xf numFmtId="0" fontId="13" fillId="3" borderId="0" xfId="3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 wrapText="1"/>
    </xf>
    <xf numFmtId="0" fontId="13" fillId="3" borderId="0" xfId="2" applyFont="1" applyFill="1" applyBorder="1" applyAlignment="1">
      <alignment horizontal="center" vertical="center"/>
    </xf>
    <xf numFmtId="3" fontId="4" fillId="3" borderId="8" xfId="2" applyNumberFormat="1" applyFont="1" applyFill="1" applyBorder="1" applyAlignment="1">
      <alignment horizontal="center" vertical="center"/>
    </xf>
    <xf numFmtId="3" fontId="14" fillId="3" borderId="8" xfId="5" applyNumberFormat="1" applyFont="1" applyFill="1" applyBorder="1" applyAlignment="1">
      <alignment horizontal="center" vertical="center" wrapText="1"/>
    </xf>
    <xf numFmtId="0" fontId="12" fillId="4" borderId="8" xfId="2" applyFont="1" applyFill="1" applyBorder="1" applyAlignment="1">
      <alignment horizontal="center" vertical="center" wrapText="1"/>
    </xf>
    <xf numFmtId="3" fontId="4" fillId="3" borderId="8" xfId="2" applyNumberFormat="1" applyFont="1" applyFill="1" applyBorder="1" applyAlignment="1">
      <alignment horizontal="center" vertical="center"/>
    </xf>
    <xf numFmtId="3" fontId="4" fillId="3" borderId="8" xfId="2" applyNumberFormat="1" applyFont="1" applyFill="1" applyBorder="1" applyAlignment="1">
      <alignment horizontal="center" vertical="center" wrapText="1"/>
    </xf>
    <xf numFmtId="0" fontId="4" fillId="3" borderId="8" xfId="2" applyFont="1" applyFill="1" applyBorder="1" applyAlignment="1">
      <alignment horizontal="center" vertical="center"/>
    </xf>
    <xf numFmtId="0" fontId="13" fillId="3" borderId="8" xfId="2" applyFont="1" applyFill="1" applyBorder="1" applyAlignment="1">
      <alignment horizontal="center" vertical="center"/>
    </xf>
    <xf numFmtId="0" fontId="15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3" fillId="3" borderId="8" xfId="2" applyFont="1" applyFill="1" applyBorder="1" applyAlignment="1">
      <alignment horizontal="center" vertical="center"/>
    </xf>
    <xf numFmtId="3" fontId="4" fillId="3" borderId="8" xfId="2" applyNumberFormat="1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/>
    </xf>
    <xf numFmtId="0" fontId="4" fillId="3" borderId="10" xfId="2" applyFont="1" applyFill="1" applyBorder="1" applyAlignment="1">
      <alignment horizontal="center" vertical="center"/>
    </xf>
    <xf numFmtId="0" fontId="3" fillId="3" borderId="0" xfId="5" applyFont="1" applyFill="1" applyBorder="1" applyAlignment="1">
      <alignment vertical="center"/>
    </xf>
    <xf numFmtId="0" fontId="12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2" fillId="4" borderId="9" xfId="2" applyFont="1" applyFill="1" applyBorder="1" applyAlignment="1">
      <alignment horizontal="center" vertical="center" wrapText="1"/>
    </xf>
    <xf numFmtId="0" fontId="12" fillId="4" borderId="10" xfId="2" applyFont="1" applyFill="1" applyBorder="1" applyAlignment="1">
      <alignment horizontal="center" vertical="center" wrapText="1"/>
    </xf>
    <xf numFmtId="0" fontId="13" fillId="3" borderId="9" xfId="2" applyFont="1" applyFill="1" applyBorder="1" applyAlignment="1">
      <alignment horizontal="center" vertical="center"/>
    </xf>
    <xf numFmtId="0" fontId="13" fillId="3" borderId="10" xfId="2" applyFont="1" applyFill="1" applyBorder="1" applyAlignment="1">
      <alignment horizontal="center" vertical="center"/>
    </xf>
    <xf numFmtId="0" fontId="11" fillId="3" borderId="0" xfId="5" applyFont="1" applyFill="1" applyBorder="1" applyAlignment="1">
      <alignment horizontal="center" vertical="center" wrapText="1"/>
    </xf>
    <xf numFmtId="0" fontId="3" fillId="3" borderId="0" xfId="3" applyFont="1" applyFill="1" applyBorder="1" applyAlignment="1">
      <alignment vertical="center"/>
    </xf>
    <xf numFmtId="0" fontId="2" fillId="2" borderId="0" xfId="1" applyFill="1" applyAlignment="1">
      <alignment vertical="center"/>
    </xf>
    <xf numFmtId="0" fontId="16" fillId="3" borderId="0" xfId="3" applyFont="1" applyFill="1" applyBorder="1" applyAlignment="1">
      <alignment horizontal="left" vertical="center" wrapText="1"/>
    </xf>
    <xf numFmtId="3" fontId="4" fillId="3" borderId="0" xfId="5" applyNumberFormat="1" applyFont="1" applyFill="1" applyBorder="1" applyAlignment="1">
      <alignment horizontal="center" vertical="center" wrapText="1"/>
    </xf>
    <xf numFmtId="0" fontId="12" fillId="3" borderId="0" xfId="5" applyFont="1" applyFill="1" applyBorder="1" applyAlignment="1">
      <alignment horizontal="center" vertical="center" wrapText="1"/>
    </xf>
    <xf numFmtId="0" fontId="17" fillId="3" borderId="0" xfId="3" applyFont="1" applyFill="1" applyAlignment="1">
      <alignment vertical="center"/>
    </xf>
    <xf numFmtId="0" fontId="18" fillId="3" borderId="0" xfId="2" applyFont="1" applyFill="1" applyAlignment="1">
      <alignment horizontal="center" vertical="center"/>
    </xf>
    <xf numFmtId="0" fontId="18" fillId="3" borderId="0" xfId="2" applyFont="1" applyFill="1" applyBorder="1" applyAlignment="1">
      <alignment horizontal="center" vertical="center"/>
    </xf>
    <xf numFmtId="0" fontId="13" fillId="3" borderId="9" xfId="2" applyFont="1" applyFill="1" applyBorder="1" applyAlignment="1">
      <alignment horizontal="center" vertical="center" wrapText="1"/>
    </xf>
    <xf numFmtId="0" fontId="13" fillId="3" borderId="11" xfId="2" applyFont="1" applyFill="1" applyBorder="1" applyAlignment="1">
      <alignment horizontal="center" vertical="center" wrapText="1"/>
    </xf>
    <xf numFmtId="0" fontId="13" fillId="3" borderId="10" xfId="2" applyFont="1" applyFill="1" applyBorder="1" applyAlignment="1">
      <alignment horizontal="center" vertical="center" wrapText="1"/>
    </xf>
    <xf numFmtId="0" fontId="19" fillId="3" borderId="11" xfId="3" applyFont="1" applyFill="1" applyBorder="1" applyAlignment="1">
      <alignment horizontal="center" vertical="center"/>
    </xf>
    <xf numFmtId="9" fontId="6" fillId="5" borderId="0" xfId="2" applyNumberFormat="1" applyFont="1" applyFill="1" applyBorder="1" applyAlignment="1">
      <alignment horizontal="center" vertical="center" wrapText="1"/>
    </xf>
    <xf numFmtId="0" fontId="13" fillId="4" borderId="8" xfId="2" applyFont="1" applyFill="1" applyBorder="1" applyAlignment="1">
      <alignment horizontal="center" vertical="center" wrapText="1"/>
    </xf>
    <xf numFmtId="3" fontId="13" fillId="3" borderId="8" xfId="5" applyNumberFormat="1" applyFont="1" applyFill="1" applyBorder="1" applyAlignment="1">
      <alignment horizontal="center" vertical="center" wrapText="1"/>
    </xf>
    <xf numFmtId="0" fontId="2" fillId="2" borderId="0" xfId="1" applyFill="1" applyBorder="1"/>
    <xf numFmtId="3" fontId="12" fillId="3" borderId="8" xfId="2" applyNumberFormat="1" applyFont="1" applyFill="1" applyBorder="1" applyAlignment="1">
      <alignment horizontal="center" vertical="center" wrapText="1"/>
    </xf>
    <xf numFmtId="0" fontId="2" fillId="2" borderId="0" xfId="1" applyFill="1" applyBorder="1" applyAlignment="1">
      <alignment vertical="center"/>
    </xf>
    <xf numFmtId="0" fontId="20" fillId="3" borderId="9" xfId="2" applyFont="1" applyFill="1" applyBorder="1" applyAlignment="1">
      <alignment horizontal="center" vertical="center"/>
    </xf>
    <xf numFmtId="0" fontId="20" fillId="3" borderId="11" xfId="2" applyFont="1" applyFill="1" applyBorder="1" applyAlignment="1">
      <alignment horizontal="center" vertical="center"/>
    </xf>
    <xf numFmtId="0" fontId="20" fillId="3" borderId="10" xfId="2" applyFont="1" applyFill="1" applyBorder="1" applyAlignment="1">
      <alignment horizontal="center" vertical="center"/>
    </xf>
    <xf numFmtId="9" fontId="6" fillId="5" borderId="8" xfId="2" applyNumberFormat="1" applyFont="1" applyFill="1" applyBorder="1" applyAlignment="1">
      <alignment horizontal="center" vertical="center" wrapText="1"/>
    </xf>
    <xf numFmtId="0" fontId="6" fillId="3" borderId="12" xfId="2" applyFont="1" applyFill="1" applyBorder="1" applyAlignment="1">
      <alignment horizontal="center" vertical="center" wrapText="1"/>
    </xf>
    <xf numFmtId="2" fontId="21" fillId="3" borderId="12" xfId="2" applyNumberFormat="1" applyFont="1" applyFill="1" applyBorder="1" applyAlignment="1">
      <alignment horizontal="center" vertical="center" wrapText="1"/>
    </xf>
    <xf numFmtId="0" fontId="6" fillId="4" borderId="12" xfId="2" applyFont="1" applyFill="1" applyBorder="1" applyAlignment="1">
      <alignment horizontal="center" vertical="center" wrapText="1"/>
    </xf>
    <xf numFmtId="0" fontId="6" fillId="4" borderId="13" xfId="2" applyFont="1" applyFill="1" applyBorder="1" applyAlignment="1">
      <alignment horizontal="center" vertical="center" wrapText="1"/>
    </xf>
    <xf numFmtId="0" fontId="6" fillId="4" borderId="14" xfId="2" applyFont="1" applyFill="1" applyBorder="1" applyAlignment="1">
      <alignment horizontal="center" vertical="center" wrapText="1"/>
    </xf>
    <xf numFmtId="2" fontId="6" fillId="3" borderId="13" xfId="2" applyNumberFormat="1" applyFont="1" applyFill="1" applyBorder="1" applyAlignment="1">
      <alignment horizontal="center" vertical="center" wrapText="1"/>
    </xf>
    <xf numFmtId="2" fontId="6" fillId="3" borderId="14" xfId="2" applyNumberFormat="1" applyFont="1" applyFill="1" applyBorder="1" applyAlignment="1">
      <alignment horizontal="center" vertical="center" wrapText="1"/>
    </xf>
    <xf numFmtId="0" fontId="13" fillId="3" borderId="13" xfId="2" applyFont="1" applyFill="1" applyBorder="1" applyAlignment="1">
      <alignment horizontal="center" vertical="center"/>
    </xf>
    <xf numFmtId="0" fontId="13" fillId="3" borderId="14" xfId="2" applyFont="1" applyFill="1" applyBorder="1" applyAlignment="1">
      <alignment horizontal="center" vertical="center"/>
    </xf>
    <xf numFmtId="0" fontId="18" fillId="3" borderId="0" xfId="2" applyFont="1" applyFill="1" applyBorder="1" applyAlignment="1">
      <alignment horizontal="center" vertical="center"/>
    </xf>
    <xf numFmtId="0" fontId="18" fillId="3" borderId="0" xfId="2" applyFont="1" applyFill="1" applyAlignment="1">
      <alignment vertical="center"/>
    </xf>
    <xf numFmtId="0" fontId="4" fillId="3" borderId="0" xfId="5" applyFont="1" applyFill="1" applyBorder="1" applyAlignment="1">
      <alignment vertical="center"/>
    </xf>
    <xf numFmtId="0" fontId="4" fillId="3" borderId="0" xfId="5" applyFont="1" applyFill="1" applyBorder="1" applyAlignment="1">
      <alignment horizontal="left" vertical="center" wrapText="1"/>
    </xf>
    <xf numFmtId="0" fontId="4" fillId="3" borderId="0" xfId="5" quotePrefix="1" applyFont="1" applyFill="1" applyBorder="1" applyAlignment="1">
      <alignment horizontal="left" vertical="center" wrapText="1"/>
    </xf>
    <xf numFmtId="0" fontId="6" fillId="3" borderId="0" xfId="5" applyFont="1" applyFill="1" applyBorder="1" applyAlignment="1">
      <alignment horizontal="center" vertical="center" wrapText="1"/>
    </xf>
    <xf numFmtId="0" fontId="6" fillId="3" borderId="0" xfId="5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0" fontId="1" fillId="2" borderId="0" xfId="6" applyFont="1" applyFill="1"/>
    <xf numFmtId="1" fontId="4" fillId="3" borderId="0" xfId="5" applyNumberFormat="1" applyFont="1" applyFill="1" applyBorder="1" applyAlignment="1">
      <alignment horizontal="center" vertical="center" wrapText="1"/>
    </xf>
    <xf numFmtId="0" fontId="4" fillId="3" borderId="0" xfId="5" applyFont="1" applyFill="1" applyBorder="1" applyAlignment="1">
      <alignment horizontal="center" vertical="center" wrapText="1"/>
    </xf>
    <xf numFmtId="1" fontId="4" fillId="3" borderId="4" xfId="5" applyNumberFormat="1" applyFont="1" applyFill="1" applyBorder="1" applyAlignment="1">
      <alignment horizontal="center" vertical="center" wrapText="1"/>
    </xf>
    <xf numFmtId="0" fontId="4" fillId="3" borderId="4" xfId="5" applyFont="1" applyFill="1" applyBorder="1" applyAlignment="1">
      <alignment horizontal="center" vertical="center" wrapText="1"/>
    </xf>
    <xf numFmtId="1" fontId="4" fillId="3" borderId="5" xfId="5" applyNumberFormat="1" applyFont="1" applyFill="1" applyBorder="1" applyAlignment="1">
      <alignment horizontal="center" vertical="center" wrapText="1"/>
    </xf>
    <xf numFmtId="1" fontId="4" fillId="3" borderId="1" xfId="5" applyNumberFormat="1" applyFont="1" applyFill="1" applyBorder="1" applyAlignment="1">
      <alignment horizontal="center" vertical="center" wrapText="1"/>
    </xf>
    <xf numFmtId="0" fontId="4" fillId="3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center" vertical="center" wrapText="1"/>
    </xf>
    <xf numFmtId="0" fontId="6" fillId="3" borderId="2" xfId="5" applyFont="1" applyFill="1" applyBorder="1" applyAlignment="1">
      <alignment horizontal="center" vertical="center" wrapText="1"/>
    </xf>
    <xf numFmtId="3" fontId="4" fillId="3" borderId="0" xfId="5" applyNumberFormat="1" applyFont="1" applyFill="1" applyBorder="1" applyAlignment="1">
      <alignment horizontal="center" vertical="center"/>
    </xf>
    <xf numFmtId="3" fontId="12" fillId="3" borderId="0" xfId="5" applyNumberFormat="1" applyFont="1" applyFill="1" applyBorder="1" applyAlignment="1">
      <alignment horizontal="center" vertical="center" wrapText="1"/>
    </xf>
    <xf numFmtId="0" fontId="6" fillId="3" borderId="15" xfId="5" applyFont="1" applyFill="1" applyBorder="1" applyAlignment="1">
      <alignment horizontal="center" vertical="center" wrapText="1"/>
    </xf>
    <xf numFmtId="0" fontId="6" fillId="3" borderId="6" xfId="5" applyFont="1" applyFill="1" applyBorder="1" applyAlignment="1">
      <alignment horizontal="center" vertical="center" wrapText="1"/>
    </xf>
    <xf numFmtId="0" fontId="6" fillId="3" borderId="4" xfId="5" applyFont="1" applyFill="1" applyBorder="1" applyAlignment="1">
      <alignment horizontal="center" vertical="center" wrapText="1"/>
    </xf>
    <xf numFmtId="0" fontId="6" fillId="3" borderId="16" xfId="5" applyFont="1" applyFill="1" applyBorder="1" applyAlignment="1">
      <alignment horizontal="center" vertical="center" wrapText="1"/>
    </xf>
    <xf numFmtId="0" fontId="6" fillId="3" borderId="5" xfId="5" applyFont="1" applyFill="1" applyBorder="1" applyAlignment="1">
      <alignment horizontal="center" vertical="center" wrapText="1"/>
    </xf>
    <xf numFmtId="0" fontId="1" fillId="2" borderId="17" xfId="6" applyFont="1" applyFill="1" applyBorder="1" applyAlignment="1">
      <alignment horizontal="center" vertical="center"/>
    </xf>
    <xf numFmtId="0" fontId="1" fillId="2" borderId="18" xfId="6" applyFont="1" applyFill="1" applyBorder="1" applyAlignment="1">
      <alignment horizontal="center" vertical="center"/>
    </xf>
    <xf numFmtId="0" fontId="6" fillId="3" borderId="19" xfId="5" applyFont="1" applyFill="1" applyBorder="1" applyAlignment="1">
      <alignment horizontal="center" vertical="center" wrapText="1"/>
    </xf>
    <xf numFmtId="0" fontId="1" fillId="2" borderId="20" xfId="6" applyFont="1" applyFill="1" applyBorder="1" applyAlignment="1">
      <alignment horizontal="center" vertical="center"/>
    </xf>
    <xf numFmtId="0" fontId="1" fillId="2" borderId="5" xfId="6" applyFont="1" applyFill="1" applyBorder="1" applyAlignment="1">
      <alignment horizontal="center" vertical="center"/>
    </xf>
    <xf numFmtId="0" fontId="1" fillId="2" borderId="3" xfId="6" applyFont="1" applyFill="1" applyBorder="1" applyAlignment="1">
      <alignment horizontal="center" vertical="center"/>
    </xf>
    <xf numFmtId="0" fontId="6" fillId="4" borderId="3" xfId="5" applyFont="1" applyFill="1" applyBorder="1" applyAlignment="1">
      <alignment horizontal="center" vertical="center" wrapText="1"/>
    </xf>
    <xf numFmtId="0" fontId="6" fillId="4" borderId="21" xfId="5" applyFont="1" applyFill="1" applyBorder="1" applyAlignment="1">
      <alignment horizontal="center" vertical="center" wrapText="1"/>
    </xf>
    <xf numFmtId="0" fontId="6" fillId="4" borderId="5" xfId="5" applyFont="1" applyFill="1" applyBorder="1" applyAlignment="1">
      <alignment horizontal="center" vertical="center" wrapText="1"/>
    </xf>
    <xf numFmtId="164" fontId="4" fillId="3" borderId="1" xfId="5" applyNumberFormat="1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center" vertical="center"/>
    </xf>
    <xf numFmtId="0" fontId="4" fillId="3" borderId="5" xfId="5" applyFont="1" applyFill="1" applyBorder="1" applyAlignment="1">
      <alignment horizontal="center" vertical="center" wrapText="1"/>
    </xf>
    <xf numFmtId="0" fontId="6" fillId="3" borderId="22" xfId="5" applyFont="1" applyFill="1" applyBorder="1" applyAlignment="1">
      <alignment horizontal="center" vertical="center" wrapText="1"/>
    </xf>
    <xf numFmtId="0" fontId="1" fillId="2" borderId="0" xfId="6" applyFont="1" applyFill="1" applyBorder="1" applyAlignment="1">
      <alignment horizontal="center" vertical="center"/>
    </xf>
    <xf numFmtId="0" fontId="1" fillId="2" borderId="23" xfId="6" applyFont="1" applyFill="1" applyBorder="1" applyAlignment="1">
      <alignment horizontal="center" vertical="center"/>
    </xf>
    <xf numFmtId="0" fontId="1" fillId="2" borderId="24" xfId="6" applyFont="1" applyFill="1" applyBorder="1" applyAlignment="1">
      <alignment horizontal="center" vertical="center"/>
    </xf>
    <xf numFmtId="0" fontId="6" fillId="3" borderId="25" xfId="5" applyFont="1" applyFill="1" applyBorder="1" applyAlignment="1">
      <alignment horizontal="center" vertical="center" wrapText="1"/>
    </xf>
    <xf numFmtId="1" fontId="6" fillId="3" borderId="0" xfId="4" applyNumberFormat="1" applyFont="1" applyFill="1" applyBorder="1" applyAlignment="1" applyProtection="1">
      <alignment horizontal="center" vertical="center" wrapText="1"/>
    </xf>
    <xf numFmtId="1" fontId="6" fillId="3" borderId="22" xfId="4" applyNumberFormat="1" applyFont="1" applyFill="1" applyBorder="1" applyAlignment="1" applyProtection="1">
      <alignment horizontal="center" vertical="center" wrapText="1"/>
    </xf>
    <xf numFmtId="1" fontId="6" fillId="4" borderId="23" xfId="4" applyNumberFormat="1" applyFont="1" applyFill="1" applyBorder="1" applyAlignment="1" applyProtection="1">
      <alignment horizontal="center" vertical="center" wrapText="1"/>
    </xf>
    <xf numFmtId="1" fontId="6" fillId="4" borderId="26" xfId="4" applyNumberFormat="1" applyFont="1" applyFill="1" applyBorder="1" applyAlignment="1" applyProtection="1">
      <alignment horizontal="center" vertical="center" wrapText="1"/>
    </xf>
    <xf numFmtId="1" fontId="6" fillId="4" borderId="24" xfId="4" applyNumberFormat="1" applyFont="1" applyFill="1" applyBorder="1" applyAlignment="1" applyProtection="1">
      <alignment horizontal="center" vertical="center" wrapText="1"/>
    </xf>
    <xf numFmtId="1" fontId="6" fillId="4" borderId="20" xfId="4" applyNumberFormat="1" applyFont="1" applyFill="1" applyBorder="1" applyAlignment="1" applyProtection="1">
      <alignment horizontal="center" vertical="center" wrapText="1"/>
    </xf>
    <xf numFmtId="1" fontId="6" fillId="4" borderId="21" xfId="4" applyNumberFormat="1" applyFont="1" applyFill="1" applyBorder="1" applyAlignment="1" applyProtection="1">
      <alignment horizontal="center" vertical="center" wrapText="1"/>
    </xf>
    <xf numFmtId="1" fontId="6" fillId="4" borderId="5" xfId="4" applyNumberFormat="1" applyFont="1" applyFill="1" applyBorder="1" applyAlignment="1" applyProtection="1">
      <alignment horizontal="center" vertical="center" wrapText="1"/>
    </xf>
    <xf numFmtId="0" fontId="4" fillId="3" borderId="1" xfId="5" applyFont="1" applyFill="1" applyBorder="1" applyAlignment="1">
      <alignment horizontal="center" vertical="center"/>
    </xf>
    <xf numFmtId="0" fontId="3" fillId="3" borderId="7" xfId="5" applyFont="1" applyFill="1" applyBorder="1" applyAlignment="1">
      <alignment vertical="center"/>
    </xf>
    <xf numFmtId="0" fontId="6" fillId="4" borderId="27" xfId="5" applyFont="1" applyFill="1" applyBorder="1" applyAlignment="1">
      <alignment horizontal="center" vertical="center" wrapText="1"/>
    </xf>
    <xf numFmtId="0" fontId="6" fillId="4" borderId="28" xfId="5" applyFont="1" applyFill="1" applyBorder="1" applyAlignment="1">
      <alignment horizontal="center" vertical="center" wrapText="1"/>
    </xf>
    <xf numFmtId="0" fontId="6" fillId="4" borderId="29" xfId="5" applyFont="1" applyFill="1" applyBorder="1" applyAlignment="1">
      <alignment horizontal="center" vertical="center" wrapText="1"/>
    </xf>
    <xf numFmtId="0" fontId="3" fillId="3" borderId="30" xfId="5" applyFont="1" applyFill="1" applyBorder="1" applyAlignment="1">
      <alignment vertical="center"/>
    </xf>
    <xf numFmtId="0" fontId="3" fillId="3" borderId="30" xfId="3" applyFont="1" applyFill="1" applyBorder="1" applyAlignment="1">
      <alignment vertical="center"/>
    </xf>
    <xf numFmtId="3" fontId="4" fillId="3" borderId="30" xfId="5" applyNumberFormat="1" applyFont="1" applyFill="1" applyBorder="1" applyAlignment="1">
      <alignment horizontal="center" vertical="center"/>
    </xf>
    <xf numFmtId="0" fontId="4" fillId="3" borderId="30" xfId="5" applyFont="1" applyFill="1" applyBorder="1" applyAlignment="1">
      <alignment horizontal="center" vertical="center"/>
    </xf>
    <xf numFmtId="3" fontId="12" fillId="3" borderId="30" xfId="5" applyNumberFormat="1" applyFont="1" applyFill="1" applyBorder="1" applyAlignment="1">
      <alignment horizontal="center" vertical="center" wrapText="1"/>
    </xf>
    <xf numFmtId="0" fontId="12" fillId="3" borderId="31" xfId="5" applyFont="1" applyFill="1" applyBorder="1" applyAlignment="1">
      <alignment horizontal="center" vertical="center" wrapText="1"/>
    </xf>
    <xf numFmtId="3" fontId="23" fillId="0" borderId="32" xfId="5" applyNumberFormat="1" applyFont="1" applyFill="1" applyBorder="1" applyAlignment="1">
      <alignment horizontal="center" wrapText="1"/>
    </xf>
    <xf numFmtId="3" fontId="24" fillId="0" borderId="16" xfId="5" applyNumberFormat="1" applyFont="1" applyFill="1" applyBorder="1" applyAlignment="1">
      <alignment horizontal="center" wrapText="1"/>
    </xf>
    <xf numFmtId="3" fontId="12" fillId="4" borderId="33" xfId="5" applyNumberFormat="1" applyFont="1" applyFill="1" applyBorder="1" applyAlignment="1">
      <alignment horizontal="center" wrapText="1"/>
    </xf>
    <xf numFmtId="3" fontId="12" fillId="4" borderId="34" xfId="5" applyNumberFormat="1" applyFont="1" applyFill="1" applyBorder="1" applyAlignment="1">
      <alignment horizontal="center" wrapText="1"/>
    </xf>
    <xf numFmtId="3" fontId="24" fillId="3" borderId="16" xfId="5" applyNumberFormat="1" applyFont="1" applyFill="1" applyBorder="1" applyAlignment="1">
      <alignment horizontal="center" wrapText="1"/>
    </xf>
    <xf numFmtId="0" fontId="12" fillId="4" borderId="33" xfId="5" applyFont="1" applyFill="1" applyBorder="1" applyAlignment="1">
      <alignment horizontal="center" wrapText="1"/>
    </xf>
    <xf numFmtId="0" fontId="12" fillId="4" borderId="34" xfId="5" applyFont="1" applyFill="1" applyBorder="1" applyAlignment="1">
      <alignment horizontal="center" wrapText="1"/>
    </xf>
    <xf numFmtId="3" fontId="24" fillId="3" borderId="33" xfId="5" applyNumberFormat="1" applyFont="1" applyFill="1" applyBorder="1" applyAlignment="1">
      <alignment horizontal="center" wrapText="1"/>
    </xf>
    <xf numFmtId="0" fontId="12" fillId="4" borderId="34" xfId="5" applyFont="1" applyFill="1" applyBorder="1" applyAlignment="1">
      <alignment horizontal="center" wrapText="1"/>
    </xf>
    <xf numFmtId="3" fontId="23" fillId="0" borderId="35" xfId="5" applyNumberFormat="1" applyFont="1" applyFill="1" applyBorder="1" applyAlignment="1">
      <alignment horizontal="center" wrapText="1"/>
    </xf>
    <xf numFmtId="3" fontId="12" fillId="4" borderId="4" xfId="5" applyNumberFormat="1" applyFont="1" applyFill="1" applyBorder="1" applyAlignment="1">
      <alignment horizontal="center" wrapText="1"/>
    </xf>
    <xf numFmtId="3" fontId="12" fillId="4" borderId="36" xfId="5" applyNumberFormat="1" applyFont="1" applyFill="1" applyBorder="1" applyAlignment="1">
      <alignment horizontal="center" wrapText="1"/>
    </xf>
    <xf numFmtId="0" fontId="12" fillId="4" borderId="4" xfId="5" applyFont="1" applyFill="1" applyBorder="1" applyAlignment="1">
      <alignment horizontal="center" wrapText="1"/>
    </xf>
    <xf numFmtId="0" fontId="12" fillId="4" borderId="36" xfId="5" applyFont="1" applyFill="1" applyBorder="1" applyAlignment="1">
      <alignment horizontal="center" wrapText="1"/>
    </xf>
    <xf numFmtId="3" fontId="24" fillId="3" borderId="4" xfId="5" applyNumberFormat="1" applyFont="1" applyFill="1" applyBorder="1" applyAlignment="1">
      <alignment horizontal="center" wrapText="1"/>
    </xf>
    <xf numFmtId="0" fontId="12" fillId="4" borderId="36" xfId="5" applyFont="1" applyFill="1" applyBorder="1" applyAlignment="1">
      <alignment horizontal="center" wrapText="1"/>
    </xf>
    <xf numFmtId="3" fontId="23" fillId="0" borderId="37" xfId="5" applyNumberFormat="1" applyFont="1" applyFill="1" applyBorder="1" applyAlignment="1">
      <alignment horizontal="center" wrapText="1"/>
    </xf>
    <xf numFmtId="3" fontId="12" fillId="4" borderId="16" xfId="5" applyNumberFormat="1" applyFont="1" applyFill="1" applyBorder="1" applyAlignment="1">
      <alignment horizontal="center" wrapText="1"/>
    </xf>
    <xf numFmtId="3" fontId="12" fillId="4" borderId="38" xfId="5" applyNumberFormat="1" applyFont="1" applyFill="1" applyBorder="1" applyAlignment="1">
      <alignment horizontal="center" wrapText="1"/>
    </xf>
    <xf numFmtId="0" fontId="12" fillId="4" borderId="16" xfId="5" applyFont="1" applyFill="1" applyBorder="1" applyAlignment="1">
      <alignment horizontal="center" wrapText="1"/>
    </xf>
    <xf numFmtId="0" fontId="12" fillId="4" borderId="38" xfId="5" applyFont="1" applyFill="1" applyBorder="1" applyAlignment="1">
      <alignment horizontal="center" wrapText="1"/>
    </xf>
    <xf numFmtId="0" fontId="12" fillId="4" borderId="38" xfId="5" applyFont="1" applyFill="1" applyBorder="1" applyAlignment="1">
      <alignment horizontal="center" wrapText="1"/>
    </xf>
    <xf numFmtId="0" fontId="3" fillId="3" borderId="0" xfId="5" applyFont="1" applyFill="1" applyAlignment="1">
      <alignment horizontal="center" vertical="center"/>
    </xf>
    <xf numFmtId="9" fontId="21" fillId="5" borderId="9" xfId="5" applyNumberFormat="1" applyFont="1" applyFill="1" applyBorder="1" applyAlignment="1">
      <alignment horizontal="center" vertical="center" wrapText="1"/>
    </xf>
    <xf numFmtId="0" fontId="25" fillId="0" borderId="39" xfId="5" applyFont="1" applyFill="1" applyBorder="1" applyAlignment="1">
      <alignment horizontal="center" vertical="center" wrapText="1"/>
    </xf>
    <xf numFmtId="0" fontId="6" fillId="3" borderId="40" xfId="5" applyFont="1" applyFill="1" applyBorder="1" applyAlignment="1">
      <alignment horizontal="center" vertical="center" wrapText="1"/>
    </xf>
    <xf numFmtId="0" fontId="6" fillId="4" borderId="40" xfId="5" applyFont="1" applyFill="1" applyBorder="1" applyAlignment="1">
      <alignment horizontal="center" vertical="center" wrapText="1"/>
    </xf>
    <xf numFmtId="0" fontId="6" fillId="4" borderId="41" xfId="5" applyFont="1" applyFill="1" applyBorder="1" applyAlignment="1">
      <alignment horizontal="center" vertical="center" wrapText="1"/>
    </xf>
    <xf numFmtId="0" fontId="6" fillId="4" borderId="41" xfId="5" applyFont="1" applyFill="1" applyBorder="1" applyAlignment="1">
      <alignment horizontal="center" vertical="center" wrapText="1"/>
    </xf>
    <xf numFmtId="3" fontId="26" fillId="0" borderId="32" xfId="0" applyNumberFormat="1" applyFont="1" applyBorder="1" applyAlignment="1">
      <alignment vertical="center"/>
    </xf>
    <xf numFmtId="0" fontId="26" fillId="0" borderId="33" xfId="0" applyFont="1" applyBorder="1" applyAlignment="1">
      <alignment horizontal="left" vertical="center" wrapText="1"/>
    </xf>
    <xf numFmtId="0" fontId="26" fillId="0" borderId="34" xfId="0" applyFont="1" applyFill="1" applyBorder="1" applyAlignment="1">
      <alignment horizontal="left" vertical="center" wrapText="1"/>
    </xf>
    <xf numFmtId="3" fontId="26" fillId="0" borderId="35" xfId="0" applyNumberFormat="1" applyFont="1" applyBorder="1" applyAlignment="1">
      <alignment vertical="center"/>
    </xf>
    <xf numFmtId="0" fontId="26" fillId="0" borderId="4" xfId="0" applyFont="1" applyBorder="1" applyAlignment="1">
      <alignment horizontal="left" vertical="center" wrapText="1"/>
    </xf>
    <xf numFmtId="0" fontId="26" fillId="0" borderId="36" xfId="0" applyFont="1" applyFill="1" applyBorder="1" applyAlignment="1">
      <alignment horizontal="left" vertical="center" wrapText="1"/>
    </xf>
    <xf numFmtId="0" fontId="27" fillId="0" borderId="0" xfId="0" applyFont="1"/>
    <xf numFmtId="0" fontId="28" fillId="6" borderId="42" xfId="0" applyFont="1" applyFill="1" applyBorder="1" applyAlignment="1">
      <alignment horizontal="center"/>
    </xf>
    <xf numFmtId="0" fontId="28" fillId="6" borderId="43" xfId="0" applyFont="1" applyFill="1" applyBorder="1" applyAlignment="1">
      <alignment horizontal="center"/>
    </xf>
    <xf numFmtId="0" fontId="28" fillId="6" borderId="44" xfId="0" applyFont="1" applyFill="1" applyBorder="1" applyAlignment="1">
      <alignment horizontal="center"/>
    </xf>
    <xf numFmtId="0" fontId="29" fillId="0" borderId="0" xfId="0" applyFont="1" applyBorder="1" applyAlignment="1"/>
    <xf numFmtId="0" fontId="30" fillId="0" borderId="0" xfId="0" applyFont="1" applyBorder="1" applyAlignment="1">
      <alignment horizontal="left" vertical="center"/>
    </xf>
    <xf numFmtId="3" fontId="31" fillId="0" borderId="0" xfId="0" applyNumberFormat="1" applyFont="1" applyBorder="1" applyAlignment="1"/>
    <xf numFmtId="0" fontId="29" fillId="0" borderId="0" xfId="0" applyFont="1" applyFill="1" applyBorder="1" applyAlignment="1">
      <alignment horizontal="center" vertical="top" wrapText="1"/>
    </xf>
    <xf numFmtId="49" fontId="29" fillId="0" borderId="0" xfId="0" applyNumberFormat="1" applyFont="1" applyFill="1" applyBorder="1" applyAlignment="1">
      <alignment horizontal="center" vertical="top" wrapText="1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 wrapText="1"/>
    </xf>
    <xf numFmtId="0" fontId="29" fillId="0" borderId="0" xfId="0" applyFont="1"/>
    <xf numFmtId="1" fontId="0" fillId="0" borderId="4" xfId="0" applyNumberFormat="1" applyBorder="1" applyAlignment="1">
      <alignment horizontal="center" vertical="center"/>
    </xf>
    <xf numFmtId="3" fontId="33" fillId="0" borderId="32" xfId="0" applyNumberFormat="1" applyFont="1" applyBorder="1" applyAlignment="1">
      <alignment vertical="center"/>
    </xf>
    <xf numFmtId="0" fontId="34" fillId="0" borderId="33" xfId="7" applyFont="1" applyFill="1" applyBorder="1" applyAlignment="1">
      <alignment horizontal="center" vertical="top" wrapText="1"/>
    </xf>
    <xf numFmtId="49" fontId="34" fillId="0" borderId="33" xfId="0" applyNumberFormat="1" applyFont="1" applyFill="1" applyBorder="1" applyAlignment="1">
      <alignment horizontal="center" vertical="top" wrapText="1"/>
    </xf>
    <xf numFmtId="49" fontId="34" fillId="0" borderId="33" xfId="7" applyNumberFormat="1" applyFont="1" applyFill="1" applyBorder="1" applyAlignment="1">
      <alignment horizontal="center" vertical="top" wrapText="1"/>
    </xf>
    <xf numFmtId="0" fontId="34" fillId="0" borderId="33" xfId="7" applyFont="1" applyFill="1" applyBorder="1" applyAlignment="1">
      <alignment horizontal="center" vertical="center"/>
    </xf>
    <xf numFmtId="3" fontId="33" fillId="0" borderId="34" xfId="0" applyNumberFormat="1" applyFont="1" applyBorder="1" applyAlignment="1">
      <alignment vertical="center"/>
    </xf>
    <xf numFmtId="3" fontId="33" fillId="0" borderId="35" xfId="0" applyNumberFormat="1" applyFont="1" applyBorder="1" applyAlignment="1">
      <alignment vertical="center"/>
    </xf>
    <xf numFmtId="0" fontId="34" fillId="0" borderId="4" xfId="7" applyFont="1" applyFill="1" applyBorder="1" applyAlignment="1">
      <alignment horizontal="center" vertical="top" wrapText="1"/>
    </xf>
    <xf numFmtId="49" fontId="34" fillId="0" borderId="4" xfId="0" applyNumberFormat="1" applyFont="1" applyFill="1" applyBorder="1" applyAlignment="1">
      <alignment horizontal="center" vertical="top" wrapText="1"/>
    </xf>
    <xf numFmtId="49" fontId="34" fillId="0" borderId="4" xfId="7" applyNumberFormat="1" applyFont="1" applyFill="1" applyBorder="1" applyAlignment="1">
      <alignment horizontal="center" vertical="top" wrapText="1"/>
    </xf>
    <xf numFmtId="0" fontId="34" fillId="0" borderId="4" xfId="7" applyFont="1" applyFill="1" applyBorder="1" applyAlignment="1">
      <alignment horizontal="center" vertical="center"/>
    </xf>
    <xf numFmtId="3" fontId="33" fillId="0" borderId="36" xfId="0" applyNumberFormat="1" applyFont="1" applyBorder="1" applyAlignment="1">
      <alignment vertical="center"/>
    </xf>
    <xf numFmtId="0" fontId="35" fillId="6" borderId="35" xfId="0" applyFont="1" applyFill="1" applyBorder="1" applyAlignment="1">
      <alignment wrapText="1"/>
    </xf>
    <xf numFmtId="49" fontId="36" fillId="6" borderId="4" xfId="0" applyNumberFormat="1" applyFont="1" applyFill="1" applyBorder="1" applyAlignment="1">
      <alignment horizontal="center" vertical="center" wrapText="1"/>
    </xf>
    <xf numFmtId="0" fontId="35" fillId="6" borderId="36" xfId="0" applyFont="1" applyFill="1" applyBorder="1" applyAlignment="1">
      <alignment wrapText="1"/>
    </xf>
    <xf numFmtId="49" fontId="36" fillId="6" borderId="45" xfId="0" applyNumberFormat="1" applyFont="1" applyFill="1" applyBorder="1" applyAlignment="1">
      <alignment horizontal="center" vertical="center" wrapText="1"/>
    </xf>
    <xf numFmtId="49" fontId="36" fillId="6" borderId="46" xfId="0" applyNumberFormat="1" applyFont="1" applyFill="1" applyBorder="1" applyAlignment="1">
      <alignment horizontal="center" vertical="center" wrapText="1"/>
    </xf>
    <xf numFmtId="49" fontId="36" fillId="6" borderId="47" xfId="0" applyNumberFormat="1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/>
    </xf>
    <xf numFmtId="0" fontId="39" fillId="0" borderId="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left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7" borderId="0" xfId="0" applyFont="1" applyFill="1" applyBorder="1" applyAlignment="1">
      <alignment horizontal="center" vertical="center"/>
    </xf>
    <xf numFmtId="3" fontId="33" fillId="0" borderId="48" xfId="0" applyNumberFormat="1" applyFont="1" applyBorder="1" applyAlignment="1">
      <alignment vertical="center"/>
    </xf>
    <xf numFmtId="0" fontId="34" fillId="0" borderId="49" xfId="7" applyFont="1" applyFill="1" applyBorder="1" applyAlignment="1">
      <alignment horizontal="center" vertical="top" wrapText="1"/>
    </xf>
    <xf numFmtId="49" fontId="42" fillId="0" borderId="49" xfId="0" applyNumberFormat="1" applyFont="1" applyFill="1" applyBorder="1" applyAlignment="1">
      <alignment horizontal="center" vertical="top" wrapText="1"/>
    </xf>
    <xf numFmtId="49" fontId="34" fillId="0" borderId="40" xfId="7" applyNumberFormat="1" applyFont="1" applyFill="1" applyBorder="1" applyAlignment="1">
      <alignment horizontal="center" vertical="top" wrapText="1"/>
    </xf>
    <xf numFmtId="0" fontId="42" fillId="0" borderId="50" xfId="7" applyFont="1" applyFill="1" applyBorder="1" applyAlignment="1">
      <alignment horizontal="center" vertical="center"/>
    </xf>
    <xf numFmtId="0" fontId="33" fillId="0" borderId="48" xfId="7" applyFont="1" applyFill="1" applyBorder="1" applyAlignment="1">
      <alignment horizontal="center" vertical="center" wrapText="1"/>
    </xf>
    <xf numFmtId="49" fontId="43" fillId="6" borderId="51" xfId="7" applyNumberFormat="1" applyFont="1" applyFill="1" applyBorder="1" applyAlignment="1">
      <alignment horizontal="center" vertical="center" wrapText="1"/>
    </xf>
    <xf numFmtId="49" fontId="44" fillId="6" borderId="51" xfId="0" applyNumberFormat="1" applyFont="1" applyFill="1" applyBorder="1" applyAlignment="1">
      <alignment horizontal="center" vertical="center" wrapText="1"/>
    </xf>
    <xf numFmtId="49" fontId="43" fillId="6" borderId="51" xfId="0" applyNumberFormat="1" applyFont="1" applyFill="1" applyBorder="1" applyAlignment="1">
      <alignment horizontal="center" vertical="center" wrapText="1"/>
    </xf>
    <xf numFmtId="49" fontId="43" fillId="6" borderId="52" xfId="7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41" fillId="0" borderId="0" xfId="0" applyFont="1" applyBorder="1" applyAlignment="1">
      <alignment horizontal="right" vertical="center"/>
    </xf>
    <xf numFmtId="0" fontId="0" fillId="0" borderId="0" xfId="0" applyAlignment="1"/>
    <xf numFmtId="0" fontId="41" fillId="0" borderId="0" xfId="0" applyFont="1" applyBorder="1" applyAlignment="1">
      <alignment horizontal="right" vertical="center"/>
    </xf>
    <xf numFmtId="0" fontId="46" fillId="0" borderId="0" xfId="4" applyFont="1"/>
    <xf numFmtId="0" fontId="0" fillId="0" borderId="4" xfId="0" applyBorder="1" applyAlignment="1">
      <alignment horizontal="center" vertical="center"/>
    </xf>
    <xf numFmtId="3" fontId="33" fillId="0" borderId="49" xfId="0" applyNumberFormat="1" applyFont="1" applyBorder="1" applyAlignment="1">
      <alignment vertical="center"/>
    </xf>
    <xf numFmtId="0" fontId="0" fillId="0" borderId="4" xfId="0" applyBorder="1"/>
    <xf numFmtId="3" fontId="33" fillId="0" borderId="52" xfId="0" applyNumberFormat="1" applyFont="1" applyBorder="1" applyAlignment="1">
      <alignment vertical="center"/>
    </xf>
    <xf numFmtId="0" fontId="48" fillId="8" borderId="3" xfId="8" applyFont="1" applyFill="1" applyBorder="1" applyAlignment="1">
      <alignment horizontal="center" vertical="center"/>
    </xf>
    <xf numFmtId="0" fontId="48" fillId="8" borderId="21" xfId="8" applyFont="1" applyFill="1" applyBorder="1" applyAlignment="1">
      <alignment horizontal="center" vertical="center"/>
    </xf>
    <xf numFmtId="0" fontId="48" fillId="8" borderId="5" xfId="8" applyFont="1" applyFill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3" fontId="49" fillId="0" borderId="53" xfId="0" applyNumberFormat="1" applyFont="1" applyBorder="1" applyAlignment="1">
      <alignment vertical="center"/>
    </xf>
    <xf numFmtId="0" fontId="0" fillId="0" borderId="24" xfId="0" applyBorder="1" applyAlignment="1">
      <alignment horizontal="center" vertical="center"/>
    </xf>
    <xf numFmtId="9" fontId="35" fillId="9" borderId="53" xfId="0" applyNumberFormat="1" applyFont="1" applyFill="1" applyBorder="1" applyAlignment="1">
      <alignment horizontal="center" vertical="center"/>
    </xf>
    <xf numFmtId="0" fontId="50" fillId="8" borderId="1" xfId="9" applyNumberFormat="1" applyFont="1" applyFill="1" applyBorder="1" applyAlignment="1">
      <alignment horizontal="center" vertical="center" wrapText="1"/>
    </xf>
    <xf numFmtId="49" fontId="51" fillId="8" borderId="1" xfId="10" applyNumberFormat="1" applyFont="1" applyFill="1" applyBorder="1" applyAlignment="1">
      <alignment horizontal="center" vertical="center" wrapText="1"/>
    </xf>
    <xf numFmtId="49" fontId="50" fillId="8" borderId="1" xfId="7" applyNumberFormat="1" applyFont="1" applyFill="1" applyBorder="1" applyAlignment="1">
      <alignment horizontal="center" vertical="center" wrapText="1"/>
    </xf>
    <xf numFmtId="49" fontId="50" fillId="8" borderId="1" xfId="10" applyNumberFormat="1" applyFont="1" applyFill="1" applyBorder="1" applyAlignment="1">
      <alignment horizontal="center" vertical="center" wrapText="1"/>
    </xf>
    <xf numFmtId="14" fontId="0" fillId="0" borderId="0" xfId="0" applyNumberFormat="1"/>
    <xf numFmtId="0" fontId="52" fillId="0" borderId="0" xfId="4" applyFont="1" applyAlignment="1">
      <alignment horizontal="center" vertical="center"/>
    </xf>
    <xf numFmtId="0" fontId="7" fillId="10" borderId="0" xfId="8" applyFont="1" applyFill="1" applyBorder="1" applyAlignment="1">
      <alignment vertical="center"/>
    </xf>
    <xf numFmtId="3" fontId="54" fillId="0" borderId="53" xfId="11" applyNumberFormat="1" applyFont="1" applyFill="1" applyBorder="1"/>
    <xf numFmtId="2" fontId="42" fillId="0" borderId="41" xfId="0" applyNumberFormat="1" applyFont="1" applyBorder="1"/>
    <xf numFmtId="3" fontId="54" fillId="0" borderId="39" xfId="11" applyNumberFormat="1" applyFont="1" applyFill="1" applyBorder="1"/>
    <xf numFmtId="2" fontId="42" fillId="0" borderId="50" xfId="0" applyNumberFormat="1" applyFont="1" applyBorder="1"/>
    <xf numFmtId="0" fontId="55" fillId="0" borderId="48" xfId="0" applyFont="1" applyBorder="1"/>
    <xf numFmtId="0" fontId="55" fillId="0" borderId="52" xfId="0" applyFont="1" applyBorder="1" applyAlignment="1">
      <alignment horizontal="center"/>
    </xf>
    <xf numFmtId="3" fontId="54" fillId="0" borderId="57" xfId="11" applyNumberFormat="1" applyFont="1" applyFill="1" applyBorder="1"/>
    <xf numFmtId="2" fontId="42" fillId="0" borderId="34" xfId="0" applyNumberFormat="1" applyFont="1" applyBorder="1"/>
    <xf numFmtId="3" fontId="54" fillId="0" borderId="32" xfId="11" applyNumberFormat="1" applyFont="1" applyFill="1" applyBorder="1"/>
    <xf numFmtId="2" fontId="42" fillId="0" borderId="58" xfId="0" applyNumberFormat="1" applyFont="1" applyBorder="1"/>
    <xf numFmtId="0" fontId="55" fillId="0" borderId="59" xfId="0" applyFont="1" applyBorder="1"/>
    <xf numFmtId="0" fontId="42" fillId="0" borderId="60" xfId="0" applyFont="1" applyBorder="1" applyAlignment="1">
      <alignment horizontal="center" vertical="center" textRotation="90"/>
    </xf>
    <xf numFmtId="3" fontId="54" fillId="0" borderId="61" xfId="11" applyNumberFormat="1" applyFont="1" applyFill="1" applyBorder="1"/>
    <xf numFmtId="2" fontId="42" fillId="0" borderId="47" xfId="0" applyNumberFormat="1" applyFont="1" applyBorder="1"/>
    <xf numFmtId="3" fontId="54" fillId="0" borderId="45" xfId="11" applyNumberFormat="1" applyFont="1" applyFill="1" applyBorder="1"/>
    <xf numFmtId="2" fontId="42" fillId="0" borderId="62" xfId="0" applyNumberFormat="1" applyFont="1" applyBorder="1"/>
    <xf numFmtId="0" fontId="55" fillId="0" borderId="63" xfId="0" applyFont="1" applyBorder="1"/>
    <xf numFmtId="0" fontId="55" fillId="0" borderId="44" xfId="0" applyFont="1" applyBorder="1" applyAlignment="1">
      <alignment horizontal="center" vertical="center" textRotation="90"/>
    </xf>
    <xf numFmtId="3" fontId="54" fillId="0" borderId="64" xfId="11" applyNumberFormat="1" applyFont="1" applyFill="1" applyBorder="1"/>
    <xf numFmtId="2" fontId="42" fillId="0" borderId="36" xfId="0" applyNumberFormat="1" applyFont="1" applyBorder="1"/>
    <xf numFmtId="3" fontId="54" fillId="0" borderId="35" xfId="11" applyNumberFormat="1" applyFont="1" applyFill="1" applyBorder="1"/>
    <xf numFmtId="2" fontId="42" fillId="0" borderId="23" xfId="0" applyNumberFormat="1" applyFont="1" applyBorder="1"/>
    <xf numFmtId="0" fontId="55" fillId="0" borderId="65" xfId="0" applyFont="1" applyBorder="1"/>
    <xf numFmtId="0" fontId="42" fillId="0" borderId="66" xfId="0" applyFont="1" applyBorder="1" applyAlignment="1">
      <alignment horizontal="center" vertical="center" textRotation="90"/>
    </xf>
    <xf numFmtId="2" fontId="42" fillId="0" borderId="33" xfId="0" applyNumberFormat="1" applyFont="1" applyBorder="1"/>
    <xf numFmtId="3" fontId="54" fillId="0" borderId="33" xfId="11" applyNumberFormat="1" applyFont="1" applyFill="1" applyBorder="1"/>
    <xf numFmtId="2" fontId="42" fillId="0" borderId="4" xfId="0" applyNumberFormat="1" applyFont="1" applyBorder="1"/>
    <xf numFmtId="3" fontId="54" fillId="0" borderId="4" xfId="11" applyNumberFormat="1" applyFont="1" applyFill="1" applyBorder="1"/>
    <xf numFmtId="2" fontId="42" fillId="0" borderId="46" xfId="0" applyNumberFormat="1" applyFont="1" applyBorder="1"/>
    <xf numFmtId="3" fontId="54" fillId="0" borderId="46" xfId="11" applyNumberFormat="1" applyFont="1" applyFill="1" applyBorder="1"/>
    <xf numFmtId="3" fontId="54" fillId="0" borderId="67" xfId="11" applyNumberFormat="1" applyFont="1" applyFill="1" applyBorder="1"/>
    <xf numFmtId="2" fontId="42" fillId="0" borderId="25" xfId="0" applyNumberFormat="1" applyFont="1" applyBorder="1"/>
    <xf numFmtId="2" fontId="42" fillId="0" borderId="68" xfId="0" applyNumberFormat="1" applyFont="1" applyBorder="1"/>
    <xf numFmtId="3" fontId="54" fillId="0" borderId="25" xfId="11" applyNumberFormat="1" applyFont="1" applyFill="1" applyBorder="1"/>
    <xf numFmtId="2" fontId="42" fillId="0" borderId="69" xfId="0" applyNumberFormat="1" applyFont="1" applyBorder="1"/>
    <xf numFmtId="0" fontId="55" fillId="0" borderId="70" xfId="0" applyFont="1" applyBorder="1"/>
    <xf numFmtId="3" fontId="54" fillId="0" borderId="71" xfId="11" applyNumberFormat="1" applyFont="1" applyFill="1" applyBorder="1"/>
    <xf numFmtId="0" fontId="56" fillId="0" borderId="66" xfId="0" applyFont="1" applyBorder="1" applyAlignment="1">
      <alignment horizontal="center" vertical="center" textRotation="90"/>
    </xf>
    <xf numFmtId="0" fontId="56" fillId="0" borderId="60" xfId="0" applyFont="1" applyBorder="1" applyAlignment="1">
      <alignment horizontal="center" vertical="center" textRotation="90"/>
    </xf>
    <xf numFmtId="0" fontId="55" fillId="0" borderId="66" xfId="0" applyFont="1" applyBorder="1" applyAlignment="1">
      <alignment horizontal="center" vertical="center" textRotation="90"/>
    </xf>
    <xf numFmtId="49" fontId="36" fillId="6" borderId="53" xfId="0" applyNumberFormat="1" applyFont="1" applyFill="1" applyBorder="1" applyAlignment="1">
      <alignment horizontal="center" vertical="center"/>
    </xf>
    <xf numFmtId="0" fontId="44" fillId="6" borderId="40" xfId="0" applyFont="1" applyFill="1" applyBorder="1" applyAlignment="1">
      <alignment horizontal="center" vertical="top" wrapText="1"/>
    </xf>
    <xf numFmtId="0" fontId="58" fillId="6" borderId="51" xfId="0" applyFont="1" applyFill="1" applyBorder="1" applyAlignment="1">
      <alignment wrapText="1"/>
    </xf>
    <xf numFmtId="0" fontId="58" fillId="6" borderId="52" xfId="0" applyFont="1" applyFill="1" applyBorder="1" applyAlignment="1">
      <alignment wrapText="1"/>
    </xf>
    <xf numFmtId="0" fontId="7" fillId="0" borderId="53" xfId="0" applyFont="1" applyBorder="1" applyAlignment="1">
      <alignment wrapText="1"/>
    </xf>
    <xf numFmtId="0" fontId="36" fillId="6" borderId="51" xfId="0" applyFont="1" applyFill="1" applyBorder="1" applyAlignment="1">
      <alignment horizontal="center" wrapText="1"/>
    </xf>
    <xf numFmtId="0" fontId="7" fillId="0" borderId="51" xfId="0" applyFont="1" applyBorder="1" applyAlignment="1">
      <alignment horizontal="center" wrapText="1"/>
    </xf>
    <xf numFmtId="0" fontId="7" fillId="0" borderId="51" xfId="0" applyFont="1" applyBorder="1" applyAlignment="1">
      <alignment horizontal="center" vertical="center" wrapText="1"/>
    </xf>
    <xf numFmtId="49" fontId="36" fillId="6" borderId="51" xfId="0" applyNumberFormat="1" applyFont="1" applyFill="1" applyBorder="1" applyAlignment="1">
      <alignment horizontal="center" vertical="center" wrapText="1"/>
    </xf>
    <xf numFmtId="49" fontId="36" fillId="6" borderId="5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left" vertical="center"/>
    </xf>
    <xf numFmtId="0" fontId="41" fillId="0" borderId="0" xfId="0" applyFont="1" applyBorder="1" applyAlignment="1">
      <alignment horizontal="center" vertical="center" wrapText="1"/>
    </xf>
    <xf numFmtId="0" fontId="59" fillId="0" borderId="0" xfId="0" applyFont="1" applyBorder="1" applyAlignment="1">
      <alignment horizontal="center" vertical="center" wrapText="1"/>
    </xf>
    <xf numFmtId="0" fontId="59" fillId="0" borderId="43" xfId="0" applyFont="1" applyBorder="1" applyAlignment="1">
      <alignment horizontal="center" vertical="center" wrapText="1"/>
    </xf>
    <xf numFmtId="4" fontId="42" fillId="0" borderId="41" xfId="0" applyNumberFormat="1" applyFont="1" applyBorder="1"/>
    <xf numFmtId="3" fontId="54" fillId="0" borderId="72" xfId="11" applyNumberFormat="1" applyFont="1" applyFill="1" applyBorder="1"/>
    <xf numFmtId="3" fontId="55" fillId="0" borderId="40" xfId="0" applyNumberFormat="1" applyFont="1" applyFill="1" applyBorder="1"/>
    <xf numFmtId="0" fontId="54" fillId="0" borderId="41" xfId="0" applyFont="1" applyBorder="1" applyAlignment="1">
      <alignment horizontal="center"/>
    </xf>
    <xf numFmtId="4" fontId="42" fillId="0" borderId="34" xfId="0" applyNumberFormat="1" applyFont="1" applyBorder="1"/>
    <xf numFmtId="4" fontId="42" fillId="0" borderId="73" xfId="0" applyNumberFormat="1" applyFont="1" applyBorder="1"/>
    <xf numFmtId="3" fontId="55" fillId="0" borderId="74" xfId="0" applyNumberFormat="1" applyFont="1" applyBorder="1"/>
    <xf numFmtId="0" fontId="55" fillId="0" borderId="54" xfId="0" applyFont="1" applyBorder="1" applyAlignment="1">
      <alignment horizontal="center" vertical="center" textRotation="90"/>
    </xf>
    <xf numFmtId="4" fontId="42" fillId="0" borderId="47" xfId="0" applyNumberFormat="1" applyFont="1" applyBorder="1"/>
    <xf numFmtId="3" fontId="54" fillId="0" borderId="75" xfId="11" applyNumberFormat="1" applyFont="1" applyFill="1" applyBorder="1"/>
    <xf numFmtId="3" fontId="55" fillId="0" borderId="76" xfId="0" applyNumberFormat="1" applyFont="1" applyBorder="1"/>
    <xf numFmtId="0" fontId="55" fillId="0" borderId="56" xfId="0" applyFont="1" applyBorder="1" applyAlignment="1">
      <alignment horizontal="center" vertical="center" textRotation="90"/>
    </xf>
    <xf numFmtId="4" fontId="42" fillId="0" borderId="36" xfId="0" applyNumberFormat="1" applyFont="1" applyBorder="1"/>
    <xf numFmtId="3" fontId="54" fillId="0" borderId="24" xfId="11" applyNumberFormat="1" applyFont="1" applyFill="1" applyBorder="1"/>
    <xf numFmtId="4" fontId="42" fillId="0" borderId="38" xfId="0" applyNumberFormat="1" applyFont="1" applyBorder="1"/>
    <xf numFmtId="3" fontId="55" fillId="0" borderId="77" xfId="0" applyNumberFormat="1" applyFont="1" applyBorder="1"/>
    <xf numFmtId="0" fontId="55" fillId="0" borderId="55" xfId="0" applyFont="1" applyBorder="1" applyAlignment="1">
      <alignment horizontal="center" vertical="center" textRotation="90"/>
    </xf>
    <xf numFmtId="3" fontId="54" fillId="0" borderId="57" xfId="0" applyNumberFormat="1" applyFont="1" applyBorder="1"/>
    <xf numFmtId="3" fontId="54" fillId="0" borderId="78" xfId="0" applyNumberFormat="1" applyFont="1" applyBorder="1"/>
    <xf numFmtId="3" fontId="54" fillId="0" borderId="58" xfId="0" applyNumberFormat="1" applyFont="1" applyBorder="1"/>
    <xf numFmtId="3" fontId="54" fillId="0" borderId="64" xfId="0" applyNumberFormat="1" applyFont="1" applyBorder="1"/>
    <xf numFmtId="3" fontId="54" fillId="0" borderId="26" xfId="0" applyNumberFormat="1" applyFont="1" applyBorder="1"/>
    <xf numFmtId="3" fontId="54" fillId="0" borderId="23" xfId="0" applyNumberFormat="1" applyFont="1" applyBorder="1"/>
    <xf numFmtId="3" fontId="54" fillId="0" borderId="61" xfId="0" applyNumberFormat="1" applyFont="1" applyBorder="1"/>
    <xf numFmtId="3" fontId="54" fillId="0" borderId="79" xfId="0" applyNumberFormat="1" applyFont="1" applyBorder="1"/>
    <xf numFmtId="3" fontId="54" fillId="0" borderId="62" xfId="0" applyNumberFormat="1" applyFont="1" applyBorder="1"/>
    <xf numFmtId="3" fontId="54" fillId="0" borderId="80" xfId="11" applyNumberFormat="1" applyFont="1" applyFill="1" applyBorder="1" applyProtection="1"/>
    <xf numFmtId="4" fontId="42" fillId="0" borderId="68" xfId="0" applyNumberFormat="1" applyFont="1" applyBorder="1"/>
    <xf numFmtId="3" fontId="54" fillId="0" borderId="81" xfId="11" applyNumberFormat="1" applyFont="1" applyFill="1" applyBorder="1" applyProtection="1"/>
    <xf numFmtId="3" fontId="54" fillId="0" borderId="82" xfId="11" applyNumberFormat="1" applyFont="1" applyFill="1" applyBorder="1" applyProtection="1"/>
    <xf numFmtId="3" fontId="54" fillId="0" borderId="35" xfId="11" applyNumberFormat="1" applyFont="1" applyFill="1" applyBorder="1" applyProtection="1"/>
    <xf numFmtId="3" fontId="54" fillId="0" borderId="24" xfId="11" applyNumberFormat="1" applyFont="1" applyFill="1" applyBorder="1" applyProtection="1"/>
    <xf numFmtId="4" fontId="42" fillId="0" borderId="83" xfId="0" applyNumberFormat="1" applyFont="1" applyBorder="1"/>
    <xf numFmtId="3" fontId="54" fillId="0" borderId="42" xfId="11" applyNumberFormat="1" applyFont="1" applyFill="1" applyBorder="1" applyProtection="1"/>
    <xf numFmtId="3" fontId="54" fillId="0" borderId="43" xfId="11" applyNumberFormat="1" applyFont="1" applyFill="1" applyBorder="1" applyProtection="1"/>
    <xf numFmtId="4" fontId="42" fillId="0" borderId="84" xfId="0" applyNumberFormat="1" applyFont="1" applyBorder="1"/>
    <xf numFmtId="3" fontId="54" fillId="0" borderId="32" xfId="11" applyNumberFormat="1" applyFont="1" applyFill="1" applyBorder="1" applyProtection="1"/>
    <xf numFmtId="3" fontId="54" fillId="0" borderId="33" xfId="11" applyNumberFormat="1" applyFont="1" applyFill="1" applyBorder="1" applyProtection="1"/>
    <xf numFmtId="3" fontId="54" fillId="0" borderId="4" xfId="11" applyNumberFormat="1" applyFont="1" applyFill="1" applyBorder="1" applyProtection="1"/>
    <xf numFmtId="3" fontId="54" fillId="0" borderId="45" xfId="11" applyNumberFormat="1" applyFont="1" applyFill="1" applyBorder="1" applyProtection="1"/>
    <xf numFmtId="3" fontId="54" fillId="0" borderId="46" xfId="11" applyNumberFormat="1" applyFont="1" applyFill="1" applyBorder="1" applyProtection="1"/>
    <xf numFmtId="4" fontId="42" fillId="0" borderId="33" xfId="0" applyNumberFormat="1" applyFont="1" applyBorder="1"/>
    <xf numFmtId="4" fontId="42" fillId="0" borderId="4" xfId="0" applyNumberFormat="1" applyFont="1" applyBorder="1"/>
    <xf numFmtId="4" fontId="42" fillId="0" borderId="46" xfId="0" applyNumberFormat="1" applyFont="1" applyBorder="1"/>
    <xf numFmtId="3" fontId="60" fillId="0" borderId="46" xfId="12" applyNumberFormat="1" applyFont="1" applyBorder="1" applyAlignment="1" applyProtection="1">
      <alignment horizontal="right"/>
    </xf>
    <xf numFmtId="4" fontId="42" fillId="0" borderId="25" xfId="0" applyNumberFormat="1" applyFont="1" applyBorder="1"/>
    <xf numFmtId="3" fontId="55" fillId="0" borderId="85" xfId="0" applyNumberFormat="1" applyFont="1" applyBorder="1"/>
    <xf numFmtId="3" fontId="54" fillId="0" borderId="16" xfId="11" applyNumberFormat="1" applyFont="1" applyFill="1" applyBorder="1"/>
    <xf numFmtId="3" fontId="60" fillId="0" borderId="37" xfId="12" applyNumberFormat="1" applyFont="1" applyBorder="1" applyAlignment="1" applyProtection="1">
      <alignment horizontal="right"/>
    </xf>
    <xf numFmtId="3" fontId="60" fillId="0" borderId="35" xfId="12" applyNumberFormat="1" applyFont="1" applyBorder="1" applyAlignment="1" applyProtection="1">
      <alignment horizontal="right"/>
    </xf>
    <xf numFmtId="3" fontId="60" fillId="0" borderId="45" xfId="12" applyNumberFormat="1" applyFont="1" applyBorder="1" applyAlignment="1" applyProtection="1">
      <alignment horizontal="right"/>
    </xf>
    <xf numFmtId="3" fontId="55" fillId="0" borderId="86" xfId="0" applyNumberFormat="1" applyFont="1" applyBorder="1"/>
    <xf numFmtId="0" fontId="55" fillId="0" borderId="60" xfId="0" applyFont="1" applyBorder="1" applyAlignment="1">
      <alignment horizontal="center" vertical="center" textRotation="90"/>
    </xf>
    <xf numFmtId="3" fontId="60" fillId="0" borderId="16" xfId="12" applyNumberFormat="1" applyFont="1" applyBorder="1" applyAlignment="1" applyProtection="1">
      <alignment horizontal="right"/>
    </xf>
    <xf numFmtId="3" fontId="54" fillId="0" borderId="4" xfId="0" applyNumberFormat="1" applyFont="1" applyBorder="1"/>
    <xf numFmtId="49" fontId="36" fillId="6" borderId="80" xfId="0" applyNumberFormat="1" applyFont="1" applyFill="1" applyBorder="1" applyAlignment="1">
      <alignment horizontal="center" vertical="center"/>
    </xf>
    <xf numFmtId="0" fontId="44" fillId="6" borderId="87" xfId="0" applyFont="1" applyFill="1" applyBorder="1" applyAlignment="1">
      <alignment horizontal="center" vertical="top" wrapText="1"/>
    </xf>
    <xf numFmtId="0" fontId="58" fillId="6" borderId="0" xfId="0" applyFont="1" applyFill="1" applyAlignment="1">
      <alignment wrapText="1"/>
    </xf>
    <xf numFmtId="0" fontId="61" fillId="7" borderId="0" xfId="0" applyFont="1" applyFill="1" applyBorder="1" applyAlignment="1">
      <alignment horizontal="center" vertical="center"/>
    </xf>
    <xf numFmtId="0" fontId="35" fillId="7" borderId="0" xfId="0" applyFont="1" applyFill="1" applyAlignment="1">
      <alignment wrapText="1"/>
    </xf>
    <xf numFmtId="0" fontId="7" fillId="7" borderId="0" xfId="0" applyFont="1" applyFill="1" applyAlignment="1">
      <alignment wrapText="1"/>
    </xf>
    <xf numFmtId="1" fontId="7" fillId="7" borderId="0" xfId="0" applyNumberFormat="1" applyFont="1" applyFill="1" applyAlignment="1">
      <alignment wrapText="1"/>
    </xf>
    <xf numFmtId="0" fontId="62" fillId="7" borderId="0" xfId="0" applyFont="1" applyFill="1" applyAlignment="1">
      <alignment horizontal="center" wrapText="1"/>
    </xf>
    <xf numFmtId="0" fontId="63" fillId="7" borderId="0" xfId="0" applyFont="1" applyFill="1"/>
    <xf numFmtId="0" fontId="0" fillId="0" borderId="0" xfId="0" applyAlignment="1">
      <alignment wrapText="1"/>
    </xf>
    <xf numFmtId="0" fontId="63" fillId="7" borderId="0" xfId="0" applyFont="1" applyFill="1" applyAlignment="1">
      <alignment wrapText="1"/>
    </xf>
    <xf numFmtId="0" fontId="7" fillId="7" borderId="0" xfId="0" applyFont="1" applyFill="1"/>
    <xf numFmtId="0" fontId="34" fillId="7" borderId="0" xfId="0" applyFont="1" applyFill="1"/>
    <xf numFmtId="3" fontId="64" fillId="0" borderId="0" xfId="0" applyNumberFormat="1" applyFont="1" applyFill="1" applyBorder="1" applyAlignment="1">
      <alignment horizontal="center" vertical="center"/>
    </xf>
    <xf numFmtId="0" fontId="7" fillId="7" borderId="0" xfId="0" applyFont="1" applyFill="1" applyBorder="1"/>
    <xf numFmtId="0" fontId="64" fillId="7" borderId="0" xfId="0" applyFont="1" applyFill="1" applyBorder="1" applyAlignment="1">
      <alignment horizontal="left"/>
    </xf>
    <xf numFmtId="0" fontId="65" fillId="0" borderId="0" xfId="0" applyFont="1" applyBorder="1" applyAlignment="1">
      <alignment horizontal="center" vertical="center" wrapText="1"/>
    </xf>
    <xf numFmtId="3" fontId="54" fillId="0" borderId="48" xfId="0" applyNumberFormat="1" applyFont="1" applyFill="1" applyBorder="1" applyAlignment="1">
      <alignment horizontal="center" vertical="center"/>
    </xf>
    <xf numFmtId="0" fontId="42" fillId="7" borderId="53" xfId="0" applyFont="1" applyFill="1" applyBorder="1"/>
    <xf numFmtId="0" fontId="54" fillId="7" borderId="52" xfId="0" applyFont="1" applyFill="1" applyBorder="1" applyAlignment="1">
      <alignment horizontal="left"/>
    </xf>
    <xf numFmtId="0" fontId="54" fillId="7" borderId="54" xfId="0" applyFont="1" applyFill="1" applyBorder="1" applyAlignment="1">
      <alignment horizontal="center" vertical="center" wrapText="1"/>
    </xf>
    <xf numFmtId="0" fontId="54" fillId="7" borderId="55" xfId="0" applyFont="1" applyFill="1" applyBorder="1" applyAlignment="1">
      <alignment horizontal="center" vertical="center" wrapText="1"/>
    </xf>
    <xf numFmtId="0" fontId="54" fillId="7" borderId="56" xfId="0" applyFont="1" applyFill="1" applyBorder="1" applyAlignment="1">
      <alignment horizontal="center" vertical="center" wrapText="1"/>
    </xf>
    <xf numFmtId="3" fontId="54" fillId="0" borderId="0" xfId="0" applyNumberFormat="1" applyFont="1" applyFill="1" applyBorder="1" applyAlignment="1">
      <alignment horizontal="center" vertical="center"/>
    </xf>
    <xf numFmtId="0" fontId="42" fillId="7" borderId="0" xfId="0" applyFont="1" applyFill="1" applyBorder="1"/>
    <xf numFmtId="0" fontId="54" fillId="7" borderId="0" xfId="0" applyFont="1" applyFill="1" applyBorder="1" applyAlignment="1">
      <alignment horizontal="left"/>
    </xf>
    <xf numFmtId="0" fontId="54" fillId="0" borderId="0" xfId="0" applyFont="1" applyBorder="1" applyAlignment="1">
      <alignment horizontal="center" vertical="center" wrapText="1"/>
    </xf>
    <xf numFmtId="0" fontId="42" fillId="7" borderId="80" xfId="0" applyFont="1" applyFill="1" applyBorder="1"/>
    <xf numFmtId="0" fontId="54" fillId="7" borderId="66" xfId="0" applyFont="1" applyFill="1" applyBorder="1" applyAlignment="1">
      <alignment horizontal="left"/>
    </xf>
    <xf numFmtId="3" fontId="54" fillId="0" borderId="53" xfId="0" applyNumberFormat="1" applyFont="1" applyFill="1" applyBorder="1" applyAlignment="1">
      <alignment horizontal="center" vertical="center"/>
    </xf>
    <xf numFmtId="0" fontId="42" fillId="7" borderId="81" xfId="0" applyFont="1" applyFill="1" applyBorder="1"/>
    <xf numFmtId="0" fontId="54" fillId="7" borderId="60" xfId="0" applyFont="1" applyFill="1" applyBorder="1" applyAlignment="1">
      <alignment horizontal="left"/>
    </xf>
    <xf numFmtId="0" fontId="42" fillId="0" borderId="0" xfId="0" applyFont="1" applyFill="1"/>
    <xf numFmtId="0" fontId="42" fillId="7" borderId="0" xfId="0" applyFont="1" applyFill="1"/>
    <xf numFmtId="0" fontId="42" fillId="7" borderId="0" xfId="0" applyFont="1" applyFill="1" applyBorder="1" applyAlignment="1">
      <alignment horizontal="center"/>
    </xf>
    <xf numFmtId="3" fontId="54" fillId="7" borderId="0" xfId="0" applyNumberFormat="1" applyFont="1" applyFill="1" applyBorder="1" applyAlignment="1">
      <alignment horizontal="center" vertical="center"/>
    </xf>
    <xf numFmtId="3" fontId="7" fillId="7" borderId="0" xfId="0" applyNumberFormat="1" applyFont="1" applyFill="1"/>
    <xf numFmtId="0" fontId="42" fillId="7" borderId="42" xfId="0" applyFont="1" applyFill="1" applyBorder="1"/>
    <xf numFmtId="0" fontId="54" fillId="7" borderId="44" xfId="0" applyFont="1" applyFill="1" applyBorder="1" applyAlignment="1">
      <alignment horizontal="left"/>
    </xf>
    <xf numFmtId="0" fontId="54" fillId="7" borderId="56" xfId="0" applyFont="1" applyFill="1" applyBorder="1" applyAlignment="1">
      <alignment horizontal="center"/>
    </xf>
    <xf numFmtId="0" fontId="42" fillId="7" borderId="43" xfId="0" applyFont="1" applyFill="1" applyBorder="1"/>
    <xf numFmtId="0" fontId="42" fillId="7" borderId="43" xfId="0" applyFont="1" applyFill="1" applyBorder="1" applyAlignment="1">
      <alignment horizontal="center" vertical="center"/>
    </xf>
    <xf numFmtId="0" fontId="54" fillId="7" borderId="52" xfId="0" applyFont="1" applyFill="1" applyBorder="1" applyAlignment="1">
      <alignment horizontal="center" vertical="center"/>
    </xf>
    <xf numFmtId="0" fontId="34" fillId="6" borderId="0" xfId="0" applyFont="1" applyFill="1"/>
    <xf numFmtId="0" fontId="66" fillId="6" borderId="25" xfId="0" applyFont="1" applyFill="1" applyBorder="1" applyAlignment="1">
      <alignment horizontal="center"/>
    </xf>
    <xf numFmtId="0" fontId="66" fillId="6" borderId="25" xfId="0" applyFont="1" applyFill="1" applyBorder="1" applyAlignment="1">
      <alignment horizontal="left"/>
    </xf>
    <xf numFmtId="0" fontId="42" fillId="7" borderId="82" xfId="0" applyFont="1" applyFill="1" applyBorder="1"/>
    <xf numFmtId="0" fontId="42" fillId="7" borderId="82" xfId="0" applyFont="1" applyFill="1" applyBorder="1" applyAlignment="1">
      <alignment horizontal="center"/>
    </xf>
    <xf numFmtId="0" fontId="42" fillId="7" borderId="43" xfId="0" applyFont="1" applyFill="1" applyBorder="1" applyAlignment="1">
      <alignment horizontal="center"/>
    </xf>
    <xf numFmtId="3" fontId="54" fillId="7" borderId="48" xfId="0" applyNumberFormat="1" applyFont="1" applyFill="1" applyBorder="1" applyAlignment="1">
      <alignment horizontal="center" vertical="center"/>
    </xf>
    <xf numFmtId="0" fontId="42" fillId="7" borderId="51" xfId="0" applyFont="1" applyFill="1" applyBorder="1"/>
    <xf numFmtId="0" fontId="54" fillId="0" borderId="23" xfId="0" applyFont="1" applyBorder="1" applyAlignment="1"/>
    <xf numFmtId="0" fontId="54" fillId="0" borderId="35" xfId="0" applyFont="1" applyBorder="1" applyAlignment="1"/>
    <xf numFmtId="0" fontId="64" fillId="7" borderId="56" xfId="0" applyFont="1" applyFill="1" applyBorder="1" applyAlignment="1">
      <alignment horizontal="center"/>
    </xf>
    <xf numFmtId="0" fontId="7" fillId="7" borderId="53" xfId="0" applyFont="1" applyFill="1" applyBorder="1"/>
    <xf numFmtId="0" fontId="0" fillId="7" borderId="51" xfId="0" applyFill="1" applyBorder="1" applyAlignment="1">
      <alignment horizontal="center"/>
    </xf>
    <xf numFmtId="0" fontId="64" fillId="7" borderId="52" xfId="0" applyFont="1" applyFill="1" applyBorder="1" applyAlignment="1">
      <alignment horizontal="center"/>
    </xf>
    <xf numFmtId="0" fontId="0" fillId="7" borderId="0" xfId="0" applyFill="1" applyBorder="1" applyAlignment="1">
      <alignment horizontal="center"/>
    </xf>
    <xf numFmtId="0" fontId="64" fillId="7" borderId="0" xfId="0" applyFont="1" applyFill="1" applyBorder="1" applyAlignment="1">
      <alignment horizontal="center"/>
    </xf>
    <xf numFmtId="0" fontId="7" fillId="6" borderId="0" xfId="0" applyFont="1" applyFill="1" applyAlignment="1">
      <alignment horizontal="left"/>
    </xf>
    <xf numFmtId="3" fontId="64" fillId="7" borderId="0" xfId="0" applyNumberFormat="1" applyFont="1" applyFill="1" applyBorder="1" applyAlignment="1">
      <alignment horizontal="center" vertical="center"/>
    </xf>
    <xf numFmtId="0" fontId="54" fillId="0" borderId="54" xfId="0" applyFont="1" applyBorder="1" applyAlignment="1">
      <alignment horizontal="center" vertical="center" wrapText="1"/>
    </xf>
    <xf numFmtId="0" fontId="54" fillId="0" borderId="55" xfId="0" applyFont="1" applyBorder="1" applyAlignment="1">
      <alignment horizontal="center" vertical="center" wrapText="1"/>
    </xf>
    <xf numFmtId="3" fontId="54" fillId="0" borderId="55" xfId="0" applyNumberFormat="1" applyFont="1" applyFill="1" applyBorder="1" applyAlignment="1">
      <alignment horizontal="center" vertical="center"/>
    </xf>
    <xf numFmtId="0" fontId="54" fillId="0" borderId="60" xfId="0" applyFont="1" applyBorder="1" applyAlignment="1">
      <alignment horizontal="center" vertical="center" wrapText="1"/>
    </xf>
    <xf numFmtId="0" fontId="54" fillId="0" borderId="66" xfId="0" applyFont="1" applyBorder="1" applyAlignment="1">
      <alignment horizontal="center" vertical="center" wrapText="1"/>
    </xf>
    <xf numFmtId="0" fontId="54" fillId="7" borderId="44" xfId="0" applyFont="1" applyFill="1" applyBorder="1" applyAlignment="1">
      <alignment horizontal="center" vertical="center" wrapText="1"/>
    </xf>
    <xf numFmtId="0" fontId="42" fillId="7" borderId="51" xfId="0" applyFont="1" applyFill="1" applyBorder="1" applyAlignment="1">
      <alignment horizontal="center" vertical="center"/>
    </xf>
    <xf numFmtId="0" fontId="42" fillId="7" borderId="48" xfId="0" applyFont="1" applyFill="1" applyBorder="1"/>
    <xf numFmtId="0" fontId="54" fillId="7" borderId="74" xfId="0" applyFont="1" applyFill="1" applyBorder="1" applyAlignment="1">
      <alignment horizontal="left"/>
    </xf>
    <xf numFmtId="0" fontId="63" fillId="7" borderId="0" xfId="0" applyFont="1" applyFill="1" applyBorder="1" applyAlignment="1">
      <alignment horizontal="center" vertical="center"/>
    </xf>
    <xf numFmtId="0" fontId="64" fillId="7" borderId="0" xfId="0" applyFont="1" applyFill="1" applyBorder="1" applyAlignment="1">
      <alignment horizontal="center" vertical="center"/>
    </xf>
    <xf numFmtId="0" fontId="34" fillId="0" borderId="81" xfId="0" applyFont="1" applyBorder="1" applyAlignment="1">
      <alignment wrapText="1"/>
    </xf>
    <xf numFmtId="0" fontId="34" fillId="0" borderId="82" xfId="0" applyFont="1" applyBorder="1" applyAlignment="1">
      <alignment wrapText="1"/>
    </xf>
    <xf numFmtId="0" fontId="34" fillId="0" borderId="60" xfId="0" applyFont="1" applyBorder="1" applyAlignment="1">
      <alignment wrapText="1"/>
    </xf>
    <xf numFmtId="0" fontId="34" fillId="7" borderId="42" xfId="0" applyFont="1" applyFill="1" applyBorder="1" applyAlignment="1">
      <alignment wrapText="1"/>
    </xf>
    <xf numFmtId="0" fontId="34" fillId="0" borderId="80" xfId="0" applyFont="1" applyBorder="1" applyAlignment="1">
      <alignment wrapText="1"/>
    </xf>
    <xf numFmtId="0" fontId="34" fillId="0" borderId="0" xfId="0" applyFont="1" applyBorder="1" applyAlignment="1">
      <alignment wrapText="1"/>
    </xf>
    <xf numFmtId="0" fontId="33" fillId="7" borderId="66" xfId="0" applyFont="1" applyFill="1" applyBorder="1" applyAlignment="1">
      <alignment horizontal="left" vertical="center" wrapText="1"/>
    </xf>
    <xf numFmtId="0" fontId="33" fillId="0" borderId="53" xfId="0" applyFont="1" applyBorder="1" applyAlignment="1">
      <alignment horizontal="left"/>
    </xf>
    <xf numFmtId="0" fontId="33" fillId="0" borderId="51" xfId="0" applyFont="1" applyBorder="1" applyAlignment="1">
      <alignment horizontal="left"/>
    </xf>
    <xf numFmtId="0" fontId="33" fillId="0" borderId="52" xfId="0" applyFont="1" applyBorder="1" applyAlignment="1">
      <alignment horizontal="left"/>
    </xf>
    <xf numFmtId="0" fontId="33" fillId="7" borderId="81" xfId="0" applyFont="1" applyFill="1" applyBorder="1" applyAlignment="1">
      <alignment horizontal="justify" vertical="center" wrapText="1"/>
    </xf>
    <xf numFmtId="0" fontId="33" fillId="7" borderId="82" xfId="0" applyFont="1" applyFill="1" applyBorder="1" applyAlignment="1">
      <alignment horizontal="justify" vertical="center" wrapText="1"/>
    </xf>
    <xf numFmtId="0" fontId="33" fillId="7" borderId="60" xfId="0" applyFont="1" applyFill="1" applyBorder="1" applyAlignment="1">
      <alignment horizontal="justify" vertical="center" wrapText="1"/>
    </xf>
    <xf numFmtId="0" fontId="33" fillId="7" borderId="42" xfId="0" applyFont="1" applyFill="1" applyBorder="1" applyAlignment="1">
      <alignment horizontal="justify" vertical="center" wrapText="1"/>
    </xf>
    <xf numFmtId="0" fontId="33" fillId="7" borderId="43" xfId="0" applyFont="1" applyFill="1" applyBorder="1" applyAlignment="1">
      <alignment horizontal="justify" vertical="center" wrapText="1"/>
    </xf>
    <xf numFmtId="0" fontId="33" fillId="7" borderId="44" xfId="0" applyFont="1" applyFill="1" applyBorder="1" applyAlignment="1">
      <alignment horizontal="justify" vertical="center" wrapText="1"/>
    </xf>
    <xf numFmtId="0" fontId="67" fillId="6" borderId="53" xfId="0" applyFont="1" applyFill="1" applyBorder="1"/>
    <xf numFmtId="0" fontId="34" fillId="6" borderId="51" xfId="0" applyFont="1" applyFill="1" applyBorder="1"/>
    <xf numFmtId="0" fontId="66" fillId="6" borderId="40" xfId="0" applyFont="1" applyFill="1" applyBorder="1" applyAlignment="1">
      <alignment horizontal="center"/>
    </xf>
    <xf numFmtId="0" fontId="66" fillId="6" borderId="41" xfId="0" applyFont="1" applyFill="1" applyBorder="1" applyAlignment="1">
      <alignment horizontal="left"/>
    </xf>
    <xf numFmtId="3" fontId="68" fillId="7" borderId="81" xfId="0" applyNumberFormat="1" applyFont="1" applyFill="1" applyBorder="1" applyAlignment="1">
      <alignment horizontal="center" vertical="center"/>
    </xf>
    <xf numFmtId="0" fontId="68" fillId="7" borderId="60" xfId="0" applyFont="1" applyFill="1" applyBorder="1" applyAlignment="1">
      <alignment horizontal="center" vertical="center"/>
    </xf>
    <xf numFmtId="0" fontId="44" fillId="6" borderId="4" xfId="0" applyFont="1" applyFill="1" applyBorder="1" applyAlignment="1">
      <alignment horizontal="center"/>
    </xf>
    <xf numFmtId="0" fontId="43" fillId="6" borderId="4" xfId="0" applyFont="1" applyFill="1" applyBorder="1" applyAlignment="1">
      <alignment horizontal="center"/>
    </xf>
    <xf numFmtId="0" fontId="43" fillId="6" borderId="4" xfId="0" applyFont="1" applyFill="1" applyBorder="1" applyAlignment="1">
      <alignment horizontal="center" vertical="center"/>
    </xf>
    <xf numFmtId="3" fontId="68" fillId="7" borderId="48" xfId="0" applyNumberFormat="1" applyFont="1" applyFill="1" applyBorder="1" applyAlignment="1">
      <alignment horizontal="center" vertical="center"/>
    </xf>
    <xf numFmtId="0" fontId="0" fillId="0" borderId="51" xfId="0" applyBorder="1" applyAlignment="1"/>
    <xf numFmtId="0" fontId="54" fillId="7" borderId="52" xfId="0" applyFont="1" applyFill="1" applyBorder="1" applyAlignment="1">
      <alignment horizontal="left"/>
    </xf>
    <xf numFmtId="0" fontId="42" fillId="7" borderId="88" xfId="0" applyFont="1" applyFill="1" applyBorder="1" applyAlignment="1">
      <alignment horizontal="center"/>
    </xf>
    <xf numFmtId="0" fontId="54" fillId="7" borderId="83" xfId="0" applyFont="1" applyFill="1" applyBorder="1" applyAlignment="1">
      <alignment horizontal="left"/>
    </xf>
    <xf numFmtId="0" fontId="69" fillId="6" borderId="4" xfId="0" applyFont="1" applyFill="1" applyBorder="1" applyAlignment="1">
      <alignment horizontal="center" vertical="center"/>
    </xf>
    <xf numFmtId="0" fontId="70" fillId="6" borderId="4" xfId="0" applyFont="1" applyFill="1" applyBorder="1" applyAlignment="1">
      <alignment horizontal="center" vertical="center"/>
    </xf>
    <xf numFmtId="0" fontId="66" fillId="6" borderId="4" xfId="0" applyFont="1" applyFill="1" applyBorder="1" applyAlignment="1">
      <alignment horizontal="center"/>
    </xf>
    <xf numFmtId="0" fontId="66" fillId="6" borderId="4" xfId="0" applyFont="1" applyFill="1" applyBorder="1" applyAlignment="1">
      <alignment horizontal="left"/>
    </xf>
    <xf numFmtId="0" fontId="44" fillId="6" borderId="16" xfId="0" applyFont="1" applyFill="1" applyBorder="1" applyAlignment="1">
      <alignment horizontal="center"/>
    </xf>
    <xf numFmtId="0" fontId="43" fillId="6" borderId="16" xfId="0" applyFont="1" applyFill="1" applyBorder="1" applyAlignment="1">
      <alignment horizontal="center"/>
    </xf>
    <xf numFmtId="0" fontId="43" fillId="6" borderId="16" xfId="0" applyFont="1" applyFill="1" applyBorder="1" applyAlignment="1">
      <alignment horizontal="center" vertical="center"/>
    </xf>
    <xf numFmtId="0" fontId="42" fillId="7" borderId="89" xfId="0" applyFont="1" applyFill="1" applyBorder="1" applyAlignment="1">
      <alignment horizontal="center"/>
    </xf>
    <xf numFmtId="0" fontId="54" fillId="7" borderId="84" xfId="0" applyFont="1" applyFill="1" applyBorder="1" applyAlignment="1">
      <alignment horizontal="left"/>
    </xf>
    <xf numFmtId="0" fontId="33" fillId="0" borderId="61" xfId="0" applyFont="1" applyBorder="1" applyAlignment="1">
      <alignment horizontal="left"/>
    </xf>
    <xf numFmtId="0" fontId="33" fillId="0" borderId="79" xfId="0" applyFont="1" applyBorder="1" applyAlignment="1">
      <alignment horizontal="left"/>
    </xf>
    <xf numFmtId="0" fontId="33" fillId="0" borderId="76" xfId="0" applyFont="1" applyBorder="1" applyAlignment="1">
      <alignment horizontal="left"/>
    </xf>
    <xf numFmtId="0" fontId="42" fillId="0" borderId="81" xfId="0" applyFont="1" applyBorder="1" applyAlignment="1">
      <alignment horizontal="justify" vertical="center" wrapText="1"/>
    </xf>
    <xf numFmtId="0" fontId="42" fillId="0" borderId="82" xfId="0" applyFont="1" applyBorder="1" applyAlignment="1">
      <alignment horizontal="justify" vertical="center" wrapText="1"/>
    </xf>
    <xf numFmtId="0" fontId="42" fillId="0" borderId="60" xfId="0" applyFont="1" applyBorder="1" applyAlignment="1">
      <alignment horizontal="justify" vertical="center" wrapText="1"/>
    </xf>
    <xf numFmtId="0" fontId="42" fillId="0" borderId="42" xfId="0" applyFont="1" applyBorder="1" applyAlignment="1">
      <alignment horizontal="justify" vertical="center" wrapText="1"/>
    </xf>
    <xf numFmtId="0" fontId="42" fillId="0" borderId="43" xfId="0" applyFont="1" applyBorder="1" applyAlignment="1">
      <alignment horizontal="justify" vertical="center" wrapText="1"/>
    </xf>
    <xf numFmtId="0" fontId="54" fillId="7" borderId="44" xfId="0" applyFont="1" applyFill="1" applyBorder="1" applyAlignment="1">
      <alignment horizontal="justify" vertical="center" wrapText="1"/>
    </xf>
    <xf numFmtId="3" fontId="64" fillId="7" borderId="54" xfId="13" applyNumberFormat="1" applyFont="1" applyFill="1" applyBorder="1" applyAlignment="1">
      <alignment horizontal="center" vertical="center"/>
    </xf>
    <xf numFmtId="0" fontId="64" fillId="7" borderId="54" xfId="0" applyFont="1" applyFill="1" applyBorder="1" applyAlignment="1">
      <alignment horizontal="center" vertical="center"/>
    </xf>
    <xf numFmtId="0" fontId="64" fillId="7" borderId="60" xfId="0" applyFont="1" applyFill="1" applyBorder="1" applyAlignment="1">
      <alignment horizontal="center" vertical="center"/>
    </xf>
    <xf numFmtId="0" fontId="7" fillId="10" borderId="0" xfId="0" applyFont="1" applyFill="1" applyAlignment="1">
      <alignment vertical="center"/>
    </xf>
    <xf numFmtId="3" fontId="64" fillId="7" borderId="55" xfId="13" applyNumberFormat="1" applyFont="1" applyFill="1" applyBorder="1" applyAlignment="1">
      <alignment horizontal="center" vertical="center"/>
    </xf>
    <xf numFmtId="0" fontId="64" fillId="7" borderId="55" xfId="0" applyFont="1" applyFill="1" applyBorder="1" applyAlignment="1">
      <alignment horizontal="center" vertical="center"/>
    </xf>
    <xf numFmtId="0" fontId="64" fillId="7" borderId="66" xfId="0" applyFont="1" applyFill="1" applyBorder="1" applyAlignment="1">
      <alignment horizontal="center" vertical="center"/>
    </xf>
    <xf numFmtId="0" fontId="64" fillId="7" borderId="56" xfId="0" applyFont="1" applyFill="1" applyBorder="1" applyAlignment="1">
      <alignment horizontal="center" vertical="center"/>
    </xf>
    <xf numFmtId="3" fontId="64" fillId="7" borderId="56" xfId="13" applyNumberFormat="1" applyFont="1" applyFill="1" applyBorder="1" applyAlignment="1">
      <alignment horizontal="center" vertical="center"/>
    </xf>
    <xf numFmtId="0" fontId="64" fillId="7" borderId="44" xfId="0" applyFont="1" applyFill="1" applyBorder="1" applyAlignment="1">
      <alignment horizontal="center" vertical="center"/>
    </xf>
    <xf numFmtId="0" fontId="44" fillId="6" borderId="48" xfId="0" applyFont="1" applyFill="1" applyBorder="1" applyAlignment="1">
      <alignment horizontal="center"/>
    </xf>
    <xf numFmtId="0" fontId="43" fillId="6" borderId="44" xfId="0" applyFont="1" applyFill="1" applyBorder="1" applyAlignment="1">
      <alignment horizontal="center"/>
    </xf>
    <xf numFmtId="0" fontId="44" fillId="6" borderId="56" xfId="0" applyFont="1" applyFill="1" applyBorder="1" applyAlignment="1">
      <alignment horizontal="center"/>
    </xf>
    <xf numFmtId="0" fontId="43" fillId="6" borderId="44" xfId="0" applyFont="1" applyFill="1" applyBorder="1" applyAlignment="1">
      <alignment horizontal="center" vertical="center"/>
    </xf>
    <xf numFmtId="49" fontId="51" fillId="10" borderId="0" xfId="14" applyNumberFormat="1" applyFont="1" applyFill="1" applyBorder="1" applyAlignment="1">
      <alignment horizontal="center" vertical="center" wrapText="1"/>
    </xf>
    <xf numFmtId="0" fontId="43" fillId="6" borderId="53" xfId="0" applyFont="1" applyFill="1" applyBorder="1" applyAlignment="1">
      <alignment horizontal="center" vertical="center"/>
    </xf>
    <xf numFmtId="0" fontId="43" fillId="6" borderId="51" xfId="0" applyFont="1" applyFill="1" applyBorder="1" applyAlignment="1">
      <alignment horizontal="center" vertical="center"/>
    </xf>
    <xf numFmtId="0" fontId="43" fillId="6" borderId="52" xfId="0" applyFont="1" applyFill="1" applyBorder="1" applyAlignment="1">
      <alignment horizontal="center" vertical="center"/>
    </xf>
    <xf numFmtId="0" fontId="51" fillId="10" borderId="0" xfId="14" applyFont="1" applyFill="1" applyBorder="1" applyAlignment="1">
      <alignment horizontal="center" vertical="center"/>
    </xf>
    <xf numFmtId="0" fontId="51" fillId="10" borderId="0" xfId="14" applyFont="1" applyFill="1" applyBorder="1" applyAlignment="1">
      <alignment horizontal="center" vertical="center"/>
    </xf>
    <xf numFmtId="3" fontId="7" fillId="10" borderId="0" xfId="13" applyNumberFormat="1" applyFont="1" applyFill="1" applyBorder="1" applyAlignment="1">
      <alignment horizontal="center" vertical="center"/>
    </xf>
    <xf numFmtId="0" fontId="51" fillId="8" borderId="0" xfId="14" applyFont="1" applyFill="1" applyBorder="1" applyAlignment="1">
      <alignment horizontal="center" vertical="center"/>
    </xf>
    <xf numFmtId="0" fontId="51" fillId="8" borderId="0" xfId="14" applyFont="1" applyFill="1" applyBorder="1" applyAlignment="1">
      <alignment horizontal="center" vertical="center"/>
    </xf>
    <xf numFmtId="0" fontId="7" fillId="10" borderId="0" xfId="14" applyFont="1" applyFill="1" applyBorder="1" applyAlignment="1">
      <alignment horizontal="center" vertical="center"/>
    </xf>
    <xf numFmtId="0" fontId="7" fillId="10" borderId="0" xfId="14" applyFont="1" applyFill="1" applyBorder="1" applyAlignment="1">
      <alignment vertical="center"/>
    </xf>
    <xf numFmtId="3" fontId="51" fillId="10" borderId="4" xfId="14" applyNumberFormat="1" applyFont="1" applyFill="1" applyBorder="1" applyAlignment="1">
      <alignment horizontal="center" vertical="center"/>
    </xf>
    <xf numFmtId="3" fontId="54" fillId="7" borderId="32" xfId="13" applyNumberFormat="1" applyFont="1" applyFill="1" applyBorder="1" applyAlignment="1">
      <alignment horizontal="center"/>
    </xf>
    <xf numFmtId="0" fontId="42" fillId="7" borderId="72" xfId="0" applyFont="1" applyFill="1" applyBorder="1" applyAlignment="1">
      <alignment horizontal="center"/>
    </xf>
    <xf numFmtId="0" fontId="42" fillId="7" borderId="33" xfId="0" applyFont="1" applyFill="1" applyBorder="1" applyAlignment="1">
      <alignment horizontal="center"/>
    </xf>
    <xf numFmtId="0" fontId="42" fillId="7" borderId="34" xfId="0" applyFont="1" applyFill="1" applyBorder="1" applyAlignment="1">
      <alignment horizontal="center"/>
    </xf>
    <xf numFmtId="0" fontId="33" fillId="7" borderId="60" xfId="0" applyFont="1" applyFill="1" applyBorder="1"/>
    <xf numFmtId="3" fontId="54" fillId="7" borderId="35" xfId="13" applyNumberFormat="1" applyFont="1" applyFill="1" applyBorder="1" applyAlignment="1">
      <alignment horizontal="center"/>
    </xf>
    <xf numFmtId="0" fontId="42" fillId="7" borderId="24" xfId="0" applyFont="1" applyFill="1" applyBorder="1" applyAlignment="1">
      <alignment horizontal="center"/>
    </xf>
    <xf numFmtId="0" fontId="42" fillId="7" borderId="4" xfId="0" applyFont="1" applyFill="1" applyBorder="1" applyAlignment="1">
      <alignment horizontal="center"/>
    </xf>
    <xf numFmtId="0" fontId="42" fillId="7" borderId="36" xfId="0" applyFont="1" applyFill="1" applyBorder="1" applyAlignment="1">
      <alignment horizontal="center"/>
    </xf>
    <xf numFmtId="0" fontId="54" fillId="7" borderId="66" xfId="0" applyFont="1" applyFill="1" applyBorder="1"/>
    <xf numFmtId="3" fontId="54" fillId="7" borderId="45" xfId="13" applyNumberFormat="1" applyFont="1" applyFill="1" applyBorder="1" applyAlignment="1">
      <alignment horizontal="center"/>
    </xf>
    <xf numFmtId="0" fontId="42" fillId="7" borderId="75" xfId="0" applyFont="1" applyFill="1" applyBorder="1" applyAlignment="1">
      <alignment horizontal="center"/>
    </xf>
    <xf numFmtId="0" fontId="42" fillId="7" borderId="46" xfId="0" applyFont="1" applyFill="1" applyBorder="1" applyAlignment="1">
      <alignment horizontal="center"/>
    </xf>
    <xf numFmtId="0" fontId="42" fillId="7" borderId="47" xfId="0" applyFont="1" applyFill="1" applyBorder="1" applyAlignment="1">
      <alignment horizontal="center"/>
    </xf>
    <xf numFmtId="0" fontId="54" fillId="7" borderId="44" xfId="0" applyFont="1" applyFill="1" applyBorder="1"/>
    <xf numFmtId="0" fontId="33" fillId="7" borderId="66" xfId="0" applyFont="1" applyFill="1" applyBorder="1"/>
    <xf numFmtId="0" fontId="34" fillId="7" borderId="66" xfId="0" applyFont="1" applyFill="1" applyBorder="1"/>
    <xf numFmtId="0" fontId="34" fillId="7" borderId="60" xfId="0" applyFont="1" applyFill="1" applyBorder="1"/>
    <xf numFmtId="0" fontId="34" fillId="7" borderId="44" xfId="0" applyFont="1" applyFill="1" applyBorder="1"/>
    <xf numFmtId="0" fontId="54" fillId="7" borderId="60" xfId="0" applyFont="1" applyFill="1" applyBorder="1"/>
    <xf numFmtId="3" fontId="51" fillId="10" borderId="4" xfId="14" applyNumberFormat="1" applyFont="1" applyFill="1" applyBorder="1" applyAlignment="1">
      <alignment horizontal="center" vertical="center" wrapText="1"/>
    </xf>
    <xf numFmtId="0" fontId="45" fillId="6" borderId="54" xfId="0" applyFont="1" applyFill="1" applyBorder="1" applyAlignment="1">
      <alignment horizontal="center" vertical="center" wrapText="1"/>
    </xf>
    <xf numFmtId="0" fontId="45" fillId="6" borderId="43" xfId="0" applyFont="1" applyFill="1" applyBorder="1" applyAlignment="1">
      <alignment horizontal="center" vertical="center" wrapText="1"/>
    </xf>
    <xf numFmtId="0" fontId="45" fillId="6" borderId="56" xfId="0" applyFont="1" applyFill="1" applyBorder="1" applyAlignment="1">
      <alignment horizontal="center" vertical="center" wrapText="1"/>
    </xf>
    <xf numFmtId="0" fontId="45" fillId="6" borderId="54" xfId="0" applyFont="1" applyFill="1" applyBorder="1" applyAlignment="1">
      <alignment vertical="center" wrapText="1"/>
    </xf>
    <xf numFmtId="49" fontId="51" fillId="10" borderId="66" xfId="14" applyNumberFormat="1" applyFont="1" applyFill="1" applyBorder="1" applyAlignment="1">
      <alignment vertical="center" wrapText="1"/>
    </xf>
    <xf numFmtId="0" fontId="45" fillId="6" borderId="56" xfId="0" applyFont="1" applyFill="1" applyBorder="1" applyAlignment="1">
      <alignment horizontal="center" vertical="center" wrapText="1"/>
    </xf>
    <xf numFmtId="0" fontId="45" fillId="6" borderId="53" xfId="0" applyFont="1" applyFill="1" applyBorder="1" applyAlignment="1">
      <alignment vertical="center"/>
    </xf>
    <xf numFmtId="0" fontId="45" fillId="6" borderId="52" xfId="0" applyFont="1" applyFill="1" applyBorder="1" applyAlignment="1">
      <alignment vertical="center"/>
    </xf>
    <xf numFmtId="0" fontId="45" fillId="6" borderId="56" xfId="0" applyFont="1" applyFill="1" applyBorder="1" applyAlignment="1">
      <alignment vertical="center" wrapText="1"/>
    </xf>
    <xf numFmtId="0" fontId="51" fillId="10" borderId="0" xfId="14" applyFont="1" applyFill="1" applyBorder="1" applyAlignment="1">
      <alignment horizontal="right" vertical="center"/>
    </xf>
    <xf numFmtId="0" fontId="71" fillId="7" borderId="53" xfId="0" applyFont="1" applyFill="1" applyBorder="1"/>
    <xf numFmtId="0" fontId="45" fillId="7" borderId="51" xfId="0" applyFont="1" applyFill="1" applyBorder="1" applyAlignment="1">
      <alignment horizontal="center"/>
    </xf>
    <xf numFmtId="0" fontId="72" fillId="7" borderId="51" xfId="0" applyFont="1" applyFill="1" applyBorder="1" applyAlignment="1">
      <alignment horizontal="center"/>
    </xf>
    <xf numFmtId="0" fontId="72" fillId="7" borderId="52" xfId="0" applyFont="1" applyFill="1" applyBorder="1"/>
    <xf numFmtId="0" fontId="7" fillId="6" borderId="0" xfId="0" applyFont="1" applyFill="1"/>
    <xf numFmtId="0" fontId="58" fillId="6" borderId="0" xfId="0" applyFont="1" applyFill="1" applyAlignment="1">
      <alignment horizontal="center"/>
    </xf>
    <xf numFmtId="0" fontId="73" fillId="6" borderId="0" xfId="0" applyFont="1" applyFill="1" applyAlignment="1">
      <alignment horizontal="center"/>
    </xf>
    <xf numFmtId="0" fontId="73" fillId="6" borderId="0" xfId="0" applyFont="1" applyFill="1"/>
    <xf numFmtId="3" fontId="51" fillId="10" borderId="0" xfId="14" applyNumberFormat="1" applyFont="1" applyFill="1" applyBorder="1" applyAlignment="1">
      <alignment horizontal="center" vertical="center"/>
    </xf>
    <xf numFmtId="9" fontId="35" fillId="10" borderId="0" xfId="8" applyNumberFormat="1" applyFont="1" applyFill="1" applyBorder="1" applyAlignment="1">
      <alignment horizontal="center" vertical="center"/>
    </xf>
    <xf numFmtId="0" fontId="7" fillId="0" borderId="0" xfId="0" applyFont="1"/>
    <xf numFmtId="3" fontId="33" fillId="0" borderId="35" xfId="0" applyNumberFormat="1" applyFont="1" applyBorder="1" applyAlignment="1">
      <alignment horizontal="center" vertical="center"/>
    </xf>
    <xf numFmtId="0" fontId="33" fillId="0" borderId="4" xfId="0" applyFont="1" applyBorder="1"/>
    <xf numFmtId="0" fontId="26" fillId="0" borderId="4" xfId="0" applyFont="1" applyFill="1" applyBorder="1" applyAlignment="1">
      <alignment horizontal="left" vertical="center"/>
    </xf>
    <xf numFmtId="0" fontId="26" fillId="0" borderId="0" xfId="0" applyFont="1"/>
    <xf numFmtId="3" fontId="33" fillId="0" borderId="0" xfId="0" applyNumberFormat="1" applyFont="1" applyBorder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horizontal="left" vertical="center"/>
    </xf>
    <xf numFmtId="3" fontId="33" fillId="0" borderId="32" xfId="0" applyNumberFormat="1" applyFont="1" applyBorder="1" applyAlignment="1">
      <alignment horizontal="center" vertical="center"/>
    </xf>
    <xf numFmtId="0" fontId="33" fillId="0" borderId="33" xfId="0" applyFont="1" applyFill="1" applyBorder="1" applyAlignment="1">
      <alignment horizontal="center" vertical="center"/>
    </xf>
    <xf numFmtId="0" fontId="33" fillId="0" borderId="34" xfId="0" applyFont="1" applyFill="1" applyBorder="1" applyAlignment="1">
      <alignment horizontal="left" vertical="center"/>
    </xf>
    <xf numFmtId="0" fontId="33" fillId="0" borderId="4" xfId="0" applyFont="1" applyFill="1" applyBorder="1" applyAlignment="1">
      <alignment horizontal="center" vertical="center"/>
    </xf>
    <xf numFmtId="0" fontId="33" fillId="0" borderId="36" xfId="0" applyFont="1" applyFill="1" applyBorder="1" applyAlignment="1">
      <alignment horizontal="left" vertical="center"/>
    </xf>
    <xf numFmtId="49" fontId="33" fillId="0" borderId="0" xfId="0" applyNumberFormat="1" applyFont="1" applyFill="1" applyBorder="1" applyAlignment="1">
      <alignment horizontal="center"/>
    </xf>
    <xf numFmtId="49" fontId="33" fillId="0" borderId="4" xfId="0" applyNumberFormat="1" applyFont="1" applyFill="1" applyBorder="1" applyAlignment="1">
      <alignment horizontal="center"/>
    </xf>
    <xf numFmtId="3" fontId="33" fillId="0" borderId="45" xfId="0" applyNumberFormat="1" applyFont="1" applyBorder="1" applyAlignment="1">
      <alignment horizontal="center" vertical="center"/>
    </xf>
    <xf numFmtId="49" fontId="33" fillId="0" borderId="43" xfId="0" applyNumberFormat="1" applyFont="1" applyFill="1" applyBorder="1" applyAlignment="1">
      <alignment horizontal="center"/>
    </xf>
    <xf numFmtId="0" fontId="33" fillId="0" borderId="47" xfId="0" applyFont="1" applyFill="1" applyBorder="1" applyAlignment="1">
      <alignment horizontal="left" vertical="center"/>
    </xf>
    <xf numFmtId="49" fontId="43" fillId="6" borderId="53" xfId="0" applyNumberFormat="1" applyFont="1" applyFill="1" applyBorder="1" applyAlignment="1">
      <alignment horizontal="center" vertical="center"/>
    </xf>
    <xf numFmtId="0" fontId="7" fillId="10" borderId="4" xfId="14" applyFont="1" applyFill="1" applyBorder="1" applyAlignment="1">
      <alignment horizontal="center" vertical="center" wrapText="1"/>
    </xf>
    <xf numFmtId="0" fontId="7" fillId="10" borderId="4" xfId="14" applyFont="1" applyFill="1" applyBorder="1" applyAlignment="1">
      <alignment horizontal="center" vertical="center"/>
    </xf>
    <xf numFmtId="3" fontId="51" fillId="10" borderId="0" xfId="8" applyNumberFormat="1" applyFont="1" applyFill="1" applyBorder="1" applyAlignment="1">
      <alignment horizontal="center" vertical="center"/>
    </xf>
    <xf numFmtId="3" fontId="51" fillId="10" borderId="4" xfId="8" applyNumberFormat="1" applyFont="1" applyFill="1" applyBorder="1" applyAlignment="1">
      <alignment horizontal="center" vertical="center"/>
    </xf>
    <xf numFmtId="0" fontId="7" fillId="10" borderId="23" xfId="14" applyFont="1" applyFill="1" applyBorder="1" applyAlignment="1">
      <alignment horizontal="center" vertical="center"/>
    </xf>
    <xf numFmtId="0" fontId="7" fillId="10" borderId="24" xfId="14" applyFont="1" applyFill="1" applyBorder="1" applyAlignment="1">
      <alignment horizontal="center" vertical="center"/>
    </xf>
    <xf numFmtId="3" fontId="54" fillId="0" borderId="32" xfId="0" applyNumberFormat="1" applyFont="1" applyBorder="1" applyAlignment="1">
      <alignment horizontal="center" vertical="center"/>
    </xf>
    <xf numFmtId="0" fontId="54" fillId="0" borderId="33" xfId="0" applyFont="1" applyFill="1" applyBorder="1" applyAlignment="1">
      <alignment horizontal="center" vertical="center"/>
    </xf>
    <xf numFmtId="3" fontId="54" fillId="0" borderId="35" xfId="0" applyNumberFormat="1" applyFont="1" applyBorder="1" applyAlignment="1">
      <alignment horizontal="center" vertical="center"/>
    </xf>
    <xf numFmtId="0" fontId="54" fillId="0" borderId="4" xfId="0" applyFont="1" applyFill="1" applyBorder="1" applyAlignment="1">
      <alignment horizontal="center" vertical="center"/>
    </xf>
    <xf numFmtId="3" fontId="54" fillId="0" borderId="45" xfId="0" applyNumberFormat="1" applyFont="1" applyBorder="1" applyAlignment="1">
      <alignment horizontal="center" vertical="center"/>
    </xf>
    <xf numFmtId="0" fontId="54" fillId="0" borderId="46" xfId="0" applyFont="1" applyFill="1" applyBorder="1" applyAlignment="1">
      <alignment horizontal="center" vertical="center"/>
    </xf>
    <xf numFmtId="0" fontId="51" fillId="10" borderId="0" xfId="9" applyNumberFormat="1" applyFont="1" applyFill="1" applyBorder="1" applyAlignment="1">
      <alignment horizontal="center" vertical="center" wrapText="1"/>
    </xf>
    <xf numFmtId="49" fontId="51" fillId="10" borderId="4" xfId="14" applyNumberFormat="1" applyFont="1" applyFill="1" applyBorder="1" applyAlignment="1">
      <alignment horizontal="center" vertical="center" wrapText="1"/>
    </xf>
    <xf numFmtId="49" fontId="51" fillId="10" borderId="5" xfId="14" applyNumberFormat="1" applyFont="1" applyFill="1" applyBorder="1" applyAlignment="1">
      <alignment horizontal="center" vertical="center"/>
    </xf>
    <xf numFmtId="49" fontId="51" fillId="10" borderId="1" xfId="14" applyNumberFormat="1" applyFont="1" applyFill="1" applyBorder="1" applyAlignment="1">
      <alignment horizontal="center" vertical="center"/>
    </xf>
    <xf numFmtId="0" fontId="51" fillId="10" borderId="0" xfId="14" applyFont="1" applyFill="1" applyBorder="1" applyAlignment="1">
      <alignment horizontal="center" vertical="center" wrapText="1"/>
    </xf>
    <xf numFmtId="9" fontId="51" fillId="11" borderId="1" xfId="0" applyNumberFormat="1" applyFont="1" applyFill="1" applyBorder="1" applyAlignment="1">
      <alignment horizontal="center" vertical="center"/>
    </xf>
    <xf numFmtId="0" fontId="51" fillId="0" borderId="1" xfId="9" applyNumberFormat="1" applyFont="1" applyFill="1" applyBorder="1" applyAlignment="1">
      <alignment horizontal="center" vertical="center" wrapText="1"/>
    </xf>
    <xf numFmtId="0" fontId="51" fillId="8" borderId="90" xfId="14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4" fontId="52" fillId="10" borderId="0" xfId="4" applyNumberFormat="1" applyFont="1" applyFill="1" applyBorder="1" applyAlignment="1" applyProtection="1">
      <alignment horizontal="center" vertical="center" wrapText="1"/>
    </xf>
    <xf numFmtId="0" fontId="52" fillId="10" borderId="0" xfId="4" applyNumberFormat="1" applyFont="1" applyFill="1" applyBorder="1" applyAlignment="1" applyProtection="1">
      <alignment horizontal="center" vertical="center" wrapText="1"/>
    </xf>
    <xf numFmtId="0" fontId="74" fillId="8" borderId="0" xfId="14" applyFont="1" applyFill="1" applyBorder="1" applyAlignment="1">
      <alignment horizontal="center" vertical="center" wrapText="1"/>
    </xf>
    <xf numFmtId="1" fontId="6" fillId="3" borderId="1" xfId="4" applyNumberFormat="1" applyFont="1" applyFill="1" applyBorder="1" applyAlignment="1" applyProtection="1">
      <alignment horizontal="center" vertical="center" wrapText="1"/>
    </xf>
    <xf numFmtId="0" fontId="4" fillId="3" borderId="0" xfId="2" applyFont="1" applyFill="1" applyBorder="1" applyAlignment="1">
      <alignment horizontal="left" vertical="center" wrapText="1"/>
    </xf>
  </cellXfs>
  <cellStyles count="15">
    <cellStyle name="Гиперссылка 2 7" xfId="12" xr:uid="{7305C254-AF26-48A6-8FBB-BF17A7E21DB7}"/>
    <cellStyle name="Гиперссылка 6" xfId="4" xr:uid="{342F732B-14AF-4ADA-BA8F-0E2AD8CE91F6}"/>
    <cellStyle name="Обычный" xfId="0" builtinId="0"/>
    <cellStyle name="Обычный 135" xfId="1" xr:uid="{D06AED63-8D17-4566-B82A-98E2851721D2}"/>
    <cellStyle name="Обычный 135 2" xfId="6" xr:uid="{1C154A7C-AF89-42D4-A45A-6227DFB921D4}"/>
    <cellStyle name="Обычный 14" xfId="2" xr:uid="{7A8A363E-769C-4343-8AD3-B6AEED4C1212}"/>
    <cellStyle name="Обычный 14 2" xfId="5" xr:uid="{F907252D-CECF-4F37-842D-5FAC46B323C4}"/>
    <cellStyle name="Обычный 25 2" xfId="3" xr:uid="{16259107-66A7-419A-8C6C-FDB451949819}"/>
    <cellStyle name="Обычный_Price List Russia All from 01 01 2008" xfId="7" xr:uid="{DB26F509-7BF2-4725-9540-6BFEBF7759C5}"/>
    <cellStyle name="Обычный_Лист1" xfId="9" xr:uid="{F1AB3C35-1283-4AA4-96A4-0233612AC335}"/>
    <cellStyle name="Обычный_Лист1 4" xfId="11" xr:uid="{43EAEA24-B57D-4A09-8DF7-667387B5F4C6}"/>
    <cellStyle name="Обычный_Лист3" xfId="13" xr:uid="{F98D17D0-8411-4EF6-B5FE-52F6D0E7F038}"/>
    <cellStyle name="Обычный_Моноблоки" xfId="10" xr:uid="{2F9B0998-CFCB-476B-9858-8D71FB894656}"/>
    <cellStyle name="Обычный_Полаир" xfId="8" xr:uid="{FAE72AFF-098C-4B86-B0B1-C936DE684986}"/>
    <cellStyle name="Стиль 1" xfId="14" xr:uid="{7079E8F6-2A4E-43D1-A02B-58B28565E74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19</xdr:row>
      <xdr:rowOff>0</xdr:rowOff>
    </xdr:from>
    <xdr:ext cx="304800" cy="333375"/>
    <xdr:sp macro="" textlink="">
      <xdr:nvSpPr>
        <xdr:cNvPr id="2" name="AutoShape 1" descr="blob:https://web.whatsapp.com/2fe8506f-5107-459d-b160-4098ee0ea474">
          <a:extLst>
            <a:ext uri="{FF2B5EF4-FFF2-40B4-BE49-F238E27FC236}">
              <a16:creationId xmlns:a16="http://schemas.microsoft.com/office/drawing/2014/main" id="{F5C6CD53-D16D-455E-AEE0-462620958463}"/>
            </a:ext>
          </a:extLst>
        </xdr:cNvPr>
        <xdr:cNvSpPr>
          <a:spLocks noChangeAspect="1" noChangeArrowheads="1"/>
        </xdr:cNvSpPr>
      </xdr:nvSpPr>
      <xdr:spPr bwMode="auto">
        <a:xfrm>
          <a:off x="18288000" y="3076575"/>
          <a:ext cx="3048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20</xdr:col>
      <xdr:colOff>0</xdr:colOff>
      <xdr:row>21</xdr:row>
      <xdr:rowOff>0</xdr:rowOff>
    </xdr:from>
    <xdr:ext cx="304800" cy="333375"/>
    <xdr:sp macro="" textlink="">
      <xdr:nvSpPr>
        <xdr:cNvPr id="3" name="AutoShape 2" descr="blob:https://web.whatsapp.com/2fe8506f-5107-459d-b160-4098ee0ea474">
          <a:extLst>
            <a:ext uri="{FF2B5EF4-FFF2-40B4-BE49-F238E27FC236}">
              <a16:creationId xmlns:a16="http://schemas.microsoft.com/office/drawing/2014/main" id="{3C94BAEE-CB98-41F5-9C31-75862733B25F}"/>
            </a:ext>
          </a:extLst>
        </xdr:cNvPr>
        <xdr:cNvSpPr>
          <a:spLocks noChangeAspect="1" noChangeArrowheads="1"/>
        </xdr:cNvSpPr>
      </xdr:nvSpPr>
      <xdr:spPr bwMode="auto">
        <a:xfrm>
          <a:off x="18288000" y="3400425"/>
          <a:ext cx="3048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20</xdr:col>
      <xdr:colOff>0</xdr:colOff>
      <xdr:row>24</xdr:row>
      <xdr:rowOff>0</xdr:rowOff>
    </xdr:from>
    <xdr:ext cx="304800" cy="333375"/>
    <xdr:sp macro="" textlink="">
      <xdr:nvSpPr>
        <xdr:cNvPr id="4" name="AutoShape 3" descr="blob:https://web.whatsapp.com/2fe8506f-5107-459d-b160-4098ee0ea474">
          <a:extLst>
            <a:ext uri="{FF2B5EF4-FFF2-40B4-BE49-F238E27FC236}">
              <a16:creationId xmlns:a16="http://schemas.microsoft.com/office/drawing/2014/main" id="{29386883-0F4D-4F6C-8D83-87E1471A0E35}"/>
            </a:ext>
          </a:extLst>
        </xdr:cNvPr>
        <xdr:cNvSpPr>
          <a:spLocks noChangeAspect="1" noChangeArrowheads="1"/>
        </xdr:cNvSpPr>
      </xdr:nvSpPr>
      <xdr:spPr bwMode="auto">
        <a:xfrm>
          <a:off x="18288000" y="3886200"/>
          <a:ext cx="3048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20</xdr:col>
      <xdr:colOff>0</xdr:colOff>
      <xdr:row>26</xdr:row>
      <xdr:rowOff>0</xdr:rowOff>
    </xdr:from>
    <xdr:ext cx="304800" cy="333375"/>
    <xdr:sp macro="" textlink="">
      <xdr:nvSpPr>
        <xdr:cNvPr id="5" name="AutoShape 4" descr="blob:https://web.whatsapp.com/2fe8506f-5107-459d-b160-4098ee0ea474">
          <a:extLst>
            <a:ext uri="{FF2B5EF4-FFF2-40B4-BE49-F238E27FC236}">
              <a16:creationId xmlns:a16="http://schemas.microsoft.com/office/drawing/2014/main" id="{BAB3C551-52FA-419D-BE27-66E3C132AC52}"/>
            </a:ext>
          </a:extLst>
        </xdr:cNvPr>
        <xdr:cNvSpPr>
          <a:spLocks noChangeAspect="1" noChangeArrowheads="1"/>
        </xdr:cNvSpPr>
      </xdr:nvSpPr>
      <xdr:spPr bwMode="auto">
        <a:xfrm>
          <a:off x="18288000" y="4210050"/>
          <a:ext cx="3048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20</xdr:col>
      <xdr:colOff>0</xdr:colOff>
      <xdr:row>27</xdr:row>
      <xdr:rowOff>0</xdr:rowOff>
    </xdr:from>
    <xdr:ext cx="304800" cy="333375"/>
    <xdr:sp macro="" textlink="">
      <xdr:nvSpPr>
        <xdr:cNvPr id="6" name="AutoShape 4" descr="blob:https://web.whatsapp.com/2fe8506f-5107-459d-b160-4098ee0ea474">
          <a:extLst>
            <a:ext uri="{FF2B5EF4-FFF2-40B4-BE49-F238E27FC236}">
              <a16:creationId xmlns:a16="http://schemas.microsoft.com/office/drawing/2014/main" id="{8001DC26-E8E3-4634-8110-9CB22B1BC187}"/>
            </a:ext>
          </a:extLst>
        </xdr:cNvPr>
        <xdr:cNvSpPr>
          <a:spLocks noChangeAspect="1" noChangeArrowheads="1"/>
        </xdr:cNvSpPr>
      </xdr:nvSpPr>
      <xdr:spPr bwMode="auto">
        <a:xfrm>
          <a:off x="18288000" y="4371975"/>
          <a:ext cx="3048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20</xdr:col>
      <xdr:colOff>0</xdr:colOff>
      <xdr:row>28</xdr:row>
      <xdr:rowOff>0</xdr:rowOff>
    </xdr:from>
    <xdr:ext cx="304800" cy="333375"/>
    <xdr:sp macro="" textlink="">
      <xdr:nvSpPr>
        <xdr:cNvPr id="7" name="AutoShape 4" descr="blob:https://web.whatsapp.com/2fe8506f-5107-459d-b160-4098ee0ea474">
          <a:extLst>
            <a:ext uri="{FF2B5EF4-FFF2-40B4-BE49-F238E27FC236}">
              <a16:creationId xmlns:a16="http://schemas.microsoft.com/office/drawing/2014/main" id="{252776BD-F1A2-4584-BB79-7ACE5694D6E2}"/>
            </a:ext>
          </a:extLst>
        </xdr:cNvPr>
        <xdr:cNvSpPr>
          <a:spLocks noChangeAspect="1" noChangeArrowheads="1"/>
        </xdr:cNvSpPr>
      </xdr:nvSpPr>
      <xdr:spPr bwMode="auto">
        <a:xfrm>
          <a:off x="18288000" y="4533900"/>
          <a:ext cx="3048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20</xdr:col>
      <xdr:colOff>0</xdr:colOff>
      <xdr:row>29</xdr:row>
      <xdr:rowOff>0</xdr:rowOff>
    </xdr:from>
    <xdr:ext cx="304800" cy="333375"/>
    <xdr:sp macro="" textlink="">
      <xdr:nvSpPr>
        <xdr:cNvPr id="8" name="AutoShape 4" descr="blob:https://web.whatsapp.com/2fe8506f-5107-459d-b160-4098ee0ea474">
          <a:extLst>
            <a:ext uri="{FF2B5EF4-FFF2-40B4-BE49-F238E27FC236}">
              <a16:creationId xmlns:a16="http://schemas.microsoft.com/office/drawing/2014/main" id="{D59CBC76-8CD0-46EB-ACB1-001B53FA15E0}"/>
            </a:ext>
          </a:extLst>
        </xdr:cNvPr>
        <xdr:cNvSpPr>
          <a:spLocks noChangeAspect="1" noChangeArrowheads="1"/>
        </xdr:cNvSpPr>
      </xdr:nvSpPr>
      <xdr:spPr bwMode="auto">
        <a:xfrm>
          <a:off x="18288000" y="4695825"/>
          <a:ext cx="3048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20</xdr:col>
      <xdr:colOff>0</xdr:colOff>
      <xdr:row>30</xdr:row>
      <xdr:rowOff>0</xdr:rowOff>
    </xdr:from>
    <xdr:ext cx="304800" cy="333375"/>
    <xdr:sp macro="" textlink="">
      <xdr:nvSpPr>
        <xdr:cNvPr id="9" name="AutoShape 4" descr="blob:https://web.whatsapp.com/2fe8506f-5107-459d-b160-4098ee0ea474">
          <a:extLst>
            <a:ext uri="{FF2B5EF4-FFF2-40B4-BE49-F238E27FC236}">
              <a16:creationId xmlns:a16="http://schemas.microsoft.com/office/drawing/2014/main" id="{4F14ADC0-3AE1-4476-97E7-2C0281796060}"/>
            </a:ext>
          </a:extLst>
        </xdr:cNvPr>
        <xdr:cNvSpPr>
          <a:spLocks noChangeAspect="1" noChangeArrowheads="1"/>
        </xdr:cNvSpPr>
      </xdr:nvSpPr>
      <xdr:spPr bwMode="auto">
        <a:xfrm>
          <a:off x="18288000" y="4857750"/>
          <a:ext cx="3048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19</xdr:row>
      <xdr:rowOff>0</xdr:rowOff>
    </xdr:from>
    <xdr:ext cx="295275" cy="304800"/>
    <xdr:sp macro="" textlink="">
      <xdr:nvSpPr>
        <xdr:cNvPr id="10" name="AutoShape 1" descr="blob:https://web.whatsapp.com/2fe8506f-5107-459d-b160-4098ee0ea474">
          <a:extLst>
            <a:ext uri="{FF2B5EF4-FFF2-40B4-BE49-F238E27FC236}">
              <a16:creationId xmlns:a16="http://schemas.microsoft.com/office/drawing/2014/main" id="{D8CD5175-C8ED-4A8D-A0BC-0919813F1DEB}"/>
            </a:ext>
          </a:extLst>
        </xdr:cNvPr>
        <xdr:cNvSpPr>
          <a:spLocks noChangeAspect="1" noChangeArrowheads="1"/>
        </xdr:cNvSpPr>
      </xdr:nvSpPr>
      <xdr:spPr bwMode="auto">
        <a:xfrm>
          <a:off x="6400800" y="3076575"/>
          <a:ext cx="2952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21</xdr:row>
      <xdr:rowOff>0</xdr:rowOff>
    </xdr:from>
    <xdr:ext cx="295275" cy="304800"/>
    <xdr:sp macro="" textlink="">
      <xdr:nvSpPr>
        <xdr:cNvPr id="11" name="AutoShape 2" descr="blob:https://web.whatsapp.com/2fe8506f-5107-459d-b160-4098ee0ea474">
          <a:extLst>
            <a:ext uri="{FF2B5EF4-FFF2-40B4-BE49-F238E27FC236}">
              <a16:creationId xmlns:a16="http://schemas.microsoft.com/office/drawing/2014/main" id="{E2870336-B6D3-4E34-8BEB-6AB562C0A61C}"/>
            </a:ext>
          </a:extLst>
        </xdr:cNvPr>
        <xdr:cNvSpPr>
          <a:spLocks noChangeAspect="1" noChangeArrowheads="1"/>
        </xdr:cNvSpPr>
      </xdr:nvSpPr>
      <xdr:spPr bwMode="auto">
        <a:xfrm>
          <a:off x="6400800" y="3400425"/>
          <a:ext cx="2952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24</xdr:row>
      <xdr:rowOff>0</xdr:rowOff>
    </xdr:from>
    <xdr:ext cx="295275" cy="304800"/>
    <xdr:sp macro="" textlink="">
      <xdr:nvSpPr>
        <xdr:cNvPr id="12" name="AutoShape 3" descr="blob:https://web.whatsapp.com/2fe8506f-5107-459d-b160-4098ee0ea474">
          <a:extLst>
            <a:ext uri="{FF2B5EF4-FFF2-40B4-BE49-F238E27FC236}">
              <a16:creationId xmlns:a16="http://schemas.microsoft.com/office/drawing/2014/main" id="{907D12D3-AC4F-4EF6-89EF-9F228914C774}"/>
            </a:ext>
          </a:extLst>
        </xdr:cNvPr>
        <xdr:cNvSpPr>
          <a:spLocks noChangeAspect="1" noChangeArrowheads="1"/>
        </xdr:cNvSpPr>
      </xdr:nvSpPr>
      <xdr:spPr bwMode="auto">
        <a:xfrm>
          <a:off x="6400800" y="3886200"/>
          <a:ext cx="2952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295275" cy="304800"/>
    <xdr:sp macro="" textlink="">
      <xdr:nvSpPr>
        <xdr:cNvPr id="13" name="AutoShape 4" descr="blob:https://web.whatsapp.com/2fe8506f-5107-459d-b160-4098ee0ea474">
          <a:extLst>
            <a:ext uri="{FF2B5EF4-FFF2-40B4-BE49-F238E27FC236}">
              <a16:creationId xmlns:a16="http://schemas.microsoft.com/office/drawing/2014/main" id="{36D2287D-8529-4F44-B10A-36B6296EE94A}"/>
            </a:ext>
          </a:extLst>
        </xdr:cNvPr>
        <xdr:cNvSpPr>
          <a:spLocks noChangeAspect="1" noChangeArrowheads="1"/>
        </xdr:cNvSpPr>
      </xdr:nvSpPr>
      <xdr:spPr bwMode="auto">
        <a:xfrm>
          <a:off x="6400800" y="4210050"/>
          <a:ext cx="2952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27</xdr:row>
      <xdr:rowOff>0</xdr:rowOff>
    </xdr:from>
    <xdr:ext cx="295275" cy="304800"/>
    <xdr:sp macro="" textlink="">
      <xdr:nvSpPr>
        <xdr:cNvPr id="14" name="AutoShape 4" descr="blob:https://web.whatsapp.com/2fe8506f-5107-459d-b160-4098ee0ea474">
          <a:extLst>
            <a:ext uri="{FF2B5EF4-FFF2-40B4-BE49-F238E27FC236}">
              <a16:creationId xmlns:a16="http://schemas.microsoft.com/office/drawing/2014/main" id="{20841578-F7BF-4F56-963C-85706FC8505D}"/>
            </a:ext>
          </a:extLst>
        </xdr:cNvPr>
        <xdr:cNvSpPr>
          <a:spLocks noChangeAspect="1" noChangeArrowheads="1"/>
        </xdr:cNvSpPr>
      </xdr:nvSpPr>
      <xdr:spPr bwMode="auto">
        <a:xfrm>
          <a:off x="6400800" y="4371975"/>
          <a:ext cx="2952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28</xdr:row>
      <xdr:rowOff>0</xdr:rowOff>
    </xdr:from>
    <xdr:ext cx="295275" cy="304800"/>
    <xdr:sp macro="" textlink="">
      <xdr:nvSpPr>
        <xdr:cNvPr id="15" name="AutoShape 4" descr="blob:https://web.whatsapp.com/2fe8506f-5107-459d-b160-4098ee0ea474">
          <a:extLst>
            <a:ext uri="{FF2B5EF4-FFF2-40B4-BE49-F238E27FC236}">
              <a16:creationId xmlns:a16="http://schemas.microsoft.com/office/drawing/2014/main" id="{38E05047-456F-473C-A66C-7F6F6B7B2ECA}"/>
            </a:ext>
          </a:extLst>
        </xdr:cNvPr>
        <xdr:cNvSpPr>
          <a:spLocks noChangeAspect="1" noChangeArrowheads="1"/>
        </xdr:cNvSpPr>
      </xdr:nvSpPr>
      <xdr:spPr bwMode="auto">
        <a:xfrm>
          <a:off x="6400800" y="4533900"/>
          <a:ext cx="2952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295275" cy="304800"/>
    <xdr:sp macro="" textlink="">
      <xdr:nvSpPr>
        <xdr:cNvPr id="16" name="AutoShape 4" descr="blob:https://web.whatsapp.com/2fe8506f-5107-459d-b160-4098ee0ea474">
          <a:extLst>
            <a:ext uri="{FF2B5EF4-FFF2-40B4-BE49-F238E27FC236}">
              <a16:creationId xmlns:a16="http://schemas.microsoft.com/office/drawing/2014/main" id="{CB7DF041-E4B9-4865-B375-1ED717C11DF5}"/>
            </a:ext>
          </a:extLst>
        </xdr:cNvPr>
        <xdr:cNvSpPr>
          <a:spLocks noChangeAspect="1" noChangeArrowheads="1"/>
        </xdr:cNvSpPr>
      </xdr:nvSpPr>
      <xdr:spPr bwMode="auto">
        <a:xfrm>
          <a:off x="6400800" y="4695825"/>
          <a:ext cx="2952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30</xdr:row>
      <xdr:rowOff>0</xdr:rowOff>
    </xdr:from>
    <xdr:ext cx="295275" cy="304800"/>
    <xdr:sp macro="" textlink="">
      <xdr:nvSpPr>
        <xdr:cNvPr id="17" name="AutoShape 4" descr="blob:https://web.whatsapp.com/2fe8506f-5107-459d-b160-4098ee0ea474">
          <a:extLst>
            <a:ext uri="{FF2B5EF4-FFF2-40B4-BE49-F238E27FC236}">
              <a16:creationId xmlns:a16="http://schemas.microsoft.com/office/drawing/2014/main" id="{F176F593-06B7-4D23-951F-27E06E8F1BBB}"/>
            </a:ext>
          </a:extLst>
        </xdr:cNvPr>
        <xdr:cNvSpPr>
          <a:spLocks noChangeAspect="1" noChangeArrowheads="1"/>
        </xdr:cNvSpPr>
      </xdr:nvSpPr>
      <xdr:spPr bwMode="auto">
        <a:xfrm>
          <a:off x="6400800" y="4857750"/>
          <a:ext cx="2952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19</xdr:row>
      <xdr:rowOff>0</xdr:rowOff>
    </xdr:from>
    <xdr:ext cx="295275" cy="304800"/>
    <xdr:sp macro="" textlink="">
      <xdr:nvSpPr>
        <xdr:cNvPr id="18" name="AutoShape 1" descr="blob:https://web.whatsapp.com/2fe8506f-5107-459d-b160-4098ee0ea474">
          <a:extLst>
            <a:ext uri="{FF2B5EF4-FFF2-40B4-BE49-F238E27FC236}">
              <a16:creationId xmlns:a16="http://schemas.microsoft.com/office/drawing/2014/main" id="{C2022681-FC84-4682-BA74-5AEEF157D523}"/>
            </a:ext>
          </a:extLst>
        </xdr:cNvPr>
        <xdr:cNvSpPr>
          <a:spLocks noChangeAspect="1" noChangeArrowheads="1"/>
        </xdr:cNvSpPr>
      </xdr:nvSpPr>
      <xdr:spPr bwMode="auto">
        <a:xfrm>
          <a:off x="6400800" y="3076575"/>
          <a:ext cx="2952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21</xdr:row>
      <xdr:rowOff>0</xdr:rowOff>
    </xdr:from>
    <xdr:ext cx="295275" cy="304800"/>
    <xdr:sp macro="" textlink="">
      <xdr:nvSpPr>
        <xdr:cNvPr id="19" name="AutoShape 2" descr="blob:https://web.whatsapp.com/2fe8506f-5107-459d-b160-4098ee0ea474">
          <a:extLst>
            <a:ext uri="{FF2B5EF4-FFF2-40B4-BE49-F238E27FC236}">
              <a16:creationId xmlns:a16="http://schemas.microsoft.com/office/drawing/2014/main" id="{1652BC5C-735E-4DA7-B61C-E7886AB28B13}"/>
            </a:ext>
          </a:extLst>
        </xdr:cNvPr>
        <xdr:cNvSpPr>
          <a:spLocks noChangeAspect="1" noChangeArrowheads="1"/>
        </xdr:cNvSpPr>
      </xdr:nvSpPr>
      <xdr:spPr bwMode="auto">
        <a:xfrm>
          <a:off x="6400800" y="3400425"/>
          <a:ext cx="2952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24</xdr:row>
      <xdr:rowOff>0</xdr:rowOff>
    </xdr:from>
    <xdr:ext cx="295275" cy="304800"/>
    <xdr:sp macro="" textlink="">
      <xdr:nvSpPr>
        <xdr:cNvPr id="20" name="AutoShape 3" descr="blob:https://web.whatsapp.com/2fe8506f-5107-459d-b160-4098ee0ea474">
          <a:extLst>
            <a:ext uri="{FF2B5EF4-FFF2-40B4-BE49-F238E27FC236}">
              <a16:creationId xmlns:a16="http://schemas.microsoft.com/office/drawing/2014/main" id="{89F27525-DF11-4487-94E8-AF167FE5FE0A}"/>
            </a:ext>
          </a:extLst>
        </xdr:cNvPr>
        <xdr:cNvSpPr>
          <a:spLocks noChangeAspect="1" noChangeArrowheads="1"/>
        </xdr:cNvSpPr>
      </xdr:nvSpPr>
      <xdr:spPr bwMode="auto">
        <a:xfrm>
          <a:off x="6400800" y="3886200"/>
          <a:ext cx="2952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26</xdr:row>
      <xdr:rowOff>0</xdr:rowOff>
    </xdr:from>
    <xdr:ext cx="295275" cy="304800"/>
    <xdr:sp macro="" textlink="">
      <xdr:nvSpPr>
        <xdr:cNvPr id="21" name="AutoShape 4" descr="blob:https://web.whatsapp.com/2fe8506f-5107-459d-b160-4098ee0ea474">
          <a:extLst>
            <a:ext uri="{FF2B5EF4-FFF2-40B4-BE49-F238E27FC236}">
              <a16:creationId xmlns:a16="http://schemas.microsoft.com/office/drawing/2014/main" id="{E4F9EBD5-19D5-403F-B5D5-A1BFFD58DD77}"/>
            </a:ext>
          </a:extLst>
        </xdr:cNvPr>
        <xdr:cNvSpPr>
          <a:spLocks noChangeAspect="1" noChangeArrowheads="1"/>
        </xdr:cNvSpPr>
      </xdr:nvSpPr>
      <xdr:spPr bwMode="auto">
        <a:xfrm>
          <a:off x="6400800" y="4210050"/>
          <a:ext cx="2952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27</xdr:row>
      <xdr:rowOff>0</xdr:rowOff>
    </xdr:from>
    <xdr:ext cx="295275" cy="304800"/>
    <xdr:sp macro="" textlink="">
      <xdr:nvSpPr>
        <xdr:cNvPr id="22" name="AutoShape 4" descr="blob:https://web.whatsapp.com/2fe8506f-5107-459d-b160-4098ee0ea474">
          <a:extLst>
            <a:ext uri="{FF2B5EF4-FFF2-40B4-BE49-F238E27FC236}">
              <a16:creationId xmlns:a16="http://schemas.microsoft.com/office/drawing/2014/main" id="{77F68526-1AA1-4D23-9F6F-92B06D51FD03}"/>
            </a:ext>
          </a:extLst>
        </xdr:cNvPr>
        <xdr:cNvSpPr>
          <a:spLocks noChangeAspect="1" noChangeArrowheads="1"/>
        </xdr:cNvSpPr>
      </xdr:nvSpPr>
      <xdr:spPr bwMode="auto">
        <a:xfrm>
          <a:off x="6400800" y="4371975"/>
          <a:ext cx="2952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28</xdr:row>
      <xdr:rowOff>0</xdr:rowOff>
    </xdr:from>
    <xdr:ext cx="295275" cy="304800"/>
    <xdr:sp macro="" textlink="">
      <xdr:nvSpPr>
        <xdr:cNvPr id="23" name="AutoShape 4" descr="blob:https://web.whatsapp.com/2fe8506f-5107-459d-b160-4098ee0ea474">
          <a:extLst>
            <a:ext uri="{FF2B5EF4-FFF2-40B4-BE49-F238E27FC236}">
              <a16:creationId xmlns:a16="http://schemas.microsoft.com/office/drawing/2014/main" id="{E977DA90-442D-4419-B962-2E43C02BA53F}"/>
            </a:ext>
          </a:extLst>
        </xdr:cNvPr>
        <xdr:cNvSpPr>
          <a:spLocks noChangeAspect="1" noChangeArrowheads="1"/>
        </xdr:cNvSpPr>
      </xdr:nvSpPr>
      <xdr:spPr bwMode="auto">
        <a:xfrm>
          <a:off x="6400800" y="4533900"/>
          <a:ext cx="2952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29</xdr:row>
      <xdr:rowOff>0</xdr:rowOff>
    </xdr:from>
    <xdr:ext cx="295275" cy="304800"/>
    <xdr:sp macro="" textlink="">
      <xdr:nvSpPr>
        <xdr:cNvPr id="24" name="AutoShape 4" descr="blob:https://web.whatsapp.com/2fe8506f-5107-459d-b160-4098ee0ea474">
          <a:extLst>
            <a:ext uri="{FF2B5EF4-FFF2-40B4-BE49-F238E27FC236}">
              <a16:creationId xmlns:a16="http://schemas.microsoft.com/office/drawing/2014/main" id="{FBB65FB2-5679-421A-85F2-F20196A8D5B9}"/>
            </a:ext>
          </a:extLst>
        </xdr:cNvPr>
        <xdr:cNvSpPr>
          <a:spLocks noChangeAspect="1" noChangeArrowheads="1"/>
        </xdr:cNvSpPr>
      </xdr:nvSpPr>
      <xdr:spPr bwMode="auto">
        <a:xfrm>
          <a:off x="6400800" y="4695825"/>
          <a:ext cx="2952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0</xdr:colOff>
      <xdr:row>30</xdr:row>
      <xdr:rowOff>0</xdr:rowOff>
    </xdr:from>
    <xdr:ext cx="295275" cy="304800"/>
    <xdr:sp macro="" textlink="">
      <xdr:nvSpPr>
        <xdr:cNvPr id="25" name="AutoShape 4" descr="blob:https://web.whatsapp.com/2fe8506f-5107-459d-b160-4098ee0ea474">
          <a:extLst>
            <a:ext uri="{FF2B5EF4-FFF2-40B4-BE49-F238E27FC236}">
              <a16:creationId xmlns:a16="http://schemas.microsoft.com/office/drawing/2014/main" id="{D55EF39D-4A0D-4834-81AB-EAF739948856}"/>
            </a:ext>
          </a:extLst>
        </xdr:cNvPr>
        <xdr:cNvSpPr>
          <a:spLocks noChangeAspect="1" noChangeArrowheads="1"/>
        </xdr:cNvSpPr>
      </xdr:nvSpPr>
      <xdr:spPr bwMode="auto">
        <a:xfrm>
          <a:off x="6400800" y="4857750"/>
          <a:ext cx="295275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79264/Downloads/rosholod_pric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pin.s.ROSHOLOD.000/Documents/&#1089;&#1072;&#1081;&#1090;/&#1055;&#1088;&#1072;&#1081;&#1089;/rosholod_price%2001-02-19/rosholod_price%2001-02-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Kuvings"/>
      <sheetName val="Pacojet"/>
      <sheetName val="Шкафы"/>
      <sheetName val="спец шкафы"/>
      <sheetName val="pol_кам_стекл"/>
      <sheetName val="pol_ККБ"/>
      <sheetName val="Пол_столы"/>
      <sheetName val="Aucma"/>
      <sheetName val="Россо"/>
      <sheetName val="Снеж"/>
      <sheetName val="ККБ_МХМ"/>
      <sheetName val="Витрины"/>
      <sheetName val="Вит Милан"/>
      <sheetName val="Тепловые витрины"/>
      <sheetName val="Стеклянные фронты"/>
      <sheetName val="Моноблоки_МХМ"/>
      <sheetName val="стеллажи"/>
      <sheetName val="кух_инв_МХМ"/>
      <sheetName val="Вынос МХМ"/>
      <sheetName val="МХМ_пивоохладители"/>
      <sheetName val="БТМ"/>
      <sheetName val="БТМРоссия"/>
      <sheetName val="Мартел_гастр"/>
      <sheetName val="Ариада_кам2"/>
      <sheetName val="Ариада_сендвич"/>
      <sheetName val="Ариада_двери"/>
      <sheetName val="Ариада_кам_стекл"/>
      <sheetName val="Мясные_столы_БЗТО"/>
      <sheetName val="Шведские_столы_БЗТО"/>
      <sheetName val="koborteplo"/>
      <sheetName val="koborbar"/>
      <sheetName val="Rosso_R"/>
      <sheetName val="Linnafrost"/>
      <sheetName val="COMPACK"/>
      <sheetName val="Тепловой стер"/>
      <sheetName val="koborplity"/>
      <sheetName val="koborfastfood"/>
      <sheetName val="koborvitriny"/>
      <sheetName val="ПЕЧИ-МАНГАЛЫ FIRE"/>
      <sheetName val="Кобор нейтр"/>
      <sheetName val="Кобор Столы"/>
      <sheetName val="Кобор Ванны"/>
      <sheetName val="Кобор Стеллажи 1600 "/>
      <sheetName val="Кобор Стеллажи 1800 "/>
      <sheetName val="Кобор Полки"/>
      <sheetName val="Кобор Подст"/>
      <sheetName val="Кобор Шкафы"/>
      <sheetName val="Кобор тележ"/>
      <sheetName val="Кобор Зонты"/>
      <sheetName val="Шкафы МХМ"/>
      <sheetName val="Рада"/>
      <sheetName val="Нейтралка_МХМ"/>
      <sheetName val="МХМ Зонт"/>
      <sheetName val="МХМ Бак мусорный"/>
      <sheetName val="МХМ Подвес для туш"/>
      <sheetName val="МХМ Подиум под фреш"/>
      <sheetName val="МХМ Столы овощные"/>
      <sheetName val="МХМ Стойка для пакетов"/>
      <sheetName val="МХМ_Мясорубка"/>
      <sheetName val="Цвет кам Ариада"/>
      <sheetName val="МХМстолхол"/>
      <sheetName val="Шкафы_Ариада"/>
      <sheetName val="Панели Ариада"/>
      <sheetName val="Полюс стекл.фр."/>
      <sheetName val="Водоумягчитель (2)"/>
      <sheetName val="МХМ Велопарковка"/>
      <sheetName val="Опции Bavaria2 GC110вынос"/>
      <sheetName val="Тулаторгтехника"/>
      <sheetName val="pol_stekl_front"/>
      <sheetName val="Прилавки"/>
      <sheetName val="Прилавки неохлаждаемые ПН"/>
      <sheetName val="Прилавки ПХС &quot;рыба-на-льду&quot;"/>
      <sheetName val="Расчетно-кассовое оборудование"/>
      <sheetName val="Прилавки расчетно-кассовые"/>
      <sheetName val="Ванны встраиваемые холодильные "/>
      <sheetName val="Витрины ЗАО Ариада"/>
      <sheetName val="Машины_Ариада"/>
      <sheetName val="Витрины_Ариада"/>
      <sheetName val="London_Ариада"/>
      <sheetName val="Холодильные машины Полюс"/>
      <sheetName val="Столы Полюс"/>
      <sheetName val="Агрегаты Ариада"/>
      <sheetName val="Двери 80 мм. Ариада"/>
      <sheetName val="Двери 100 мм."/>
      <sheetName val="Бонеты Ариада"/>
      <sheetName val="HICOLD"/>
      <sheetName val="ARTICA "/>
      <sheetName val="ARTICA PUSH"/>
      <sheetName val="ALPINA"/>
      <sheetName val="ALPINA ECO LINE"/>
      <sheetName val="NORDICA"/>
      <sheetName val="CORTINA"/>
      <sheetName val="PLANAI"/>
      <sheetName val="Прилавки ЛДСП"/>
      <sheetName val="Alliance"/>
      <sheetName val="Ice Tech"/>
      <sheetName val="кас бокс Иней"/>
      <sheetName val="Ассумтехн"/>
      <sheetName val="Витрины_БЗТО"/>
      <sheetName val="Станкостроитель"/>
      <sheetName val="FM"/>
      <sheetName val="фарм. ст. мхм"/>
      <sheetName val="Гриль-печь VALDONE"/>
      <sheetName val="BERG"/>
      <sheetName val="Omniwash"/>
      <sheetName val="Rossoo_gastr"/>
      <sheetName val="BAR LINE"/>
      <sheetName val="Откатные двери ИРБИС"/>
      <sheetName val="Распашные двери с рамой Ирбис"/>
      <sheetName val="Распашные двери 1ств ИРБИС"/>
      <sheetName val="Водоподготовка"/>
      <sheetName val="Печи старый ассортимент"/>
      <sheetName val="Холодильное оборудование"/>
      <sheetName val="Dominator плиты"/>
      <sheetName val="Шок заморозка Polair"/>
      <sheetName val="Ассумнейт"/>
      <sheetName val="ADLER"/>
      <sheetName val="наст витр"/>
      <sheetName val="ПММ ECOLINE"/>
      <sheetName val="ПММ EASYLINE"/>
      <sheetName val="ПММ TOPLINE"/>
      <sheetName val="Хессен"/>
      <sheetName val="SONNE"/>
      <sheetName val="FROSTOR лари"/>
      <sheetName val="Voshod_pek"/>
      <sheetName val="ПТМ"/>
      <sheetName val="Печь, Мангал"/>
      <sheetName val="Печь-мангал Vesta"/>
      <sheetName val="Мангал Vega"/>
      <sheetName val="Техаs BBQ"/>
      <sheetName val="Печи"/>
      <sheetName val="Печь для пиццы"/>
      <sheetName val="Печь для казана"/>
      <sheetName val="Печь на прицепе"/>
      <sheetName val="Коптильня Vesta "/>
      <sheetName val="Аппарат для шаурмы"/>
      <sheetName val="Искрогасители"/>
      <sheetName val="Lavezzini"/>
      <sheetName val="SNAIGE"/>
      <sheetName val="Камеры_холодильные100"/>
      <sheetName val="Прилавки холодильные ПХС мясные"/>
      <sheetName val="МХМ Стол"/>
      <sheetName val="МХМ Мойка"/>
      <sheetName val="МХМ Стеллаж"/>
      <sheetName val="МХМ Полка"/>
      <sheetName val="МХМ Подставка"/>
      <sheetName val="МХМ Тележки"/>
      <sheetName val="Витрины MXM"/>
      <sheetName val="Вит VБ"/>
      <sheetName val="Камеры 80 мм."/>
      <sheetName val="магазиностроение"/>
      <sheetName val="Позис"/>
      <sheetName val="Бонеты Карино"/>
      <sheetName val="ОГЛАВЛЕНИЕ"/>
      <sheetName val="ПММ с термодезинфекцией"/>
      <sheetName val="Котломоечные машины"/>
      <sheetName val="THOR_нейтрал"/>
      <sheetName val="la Pavoni_Кофемашины"/>
      <sheetName val="la Pavoni_кофемолки"/>
      <sheetName val="Рециркуляторы"/>
      <sheetName val="Снеж эко"/>
      <sheetName val="Камеры 100 мм."/>
      <sheetName val="Лари"/>
      <sheetName val="Камеры шз"/>
      <sheetName val="POLY"/>
      <sheetName val="ОРБ-МХМ"/>
      <sheetName val="ATESY"/>
      <sheetName val="ЧТТ"/>
      <sheetName val="гастрономия"/>
      <sheetName val="настольные витрины"/>
      <sheetName val="горки"/>
      <sheetName val="шкафы Полюс"/>
      <sheetName val="Стеллажи Полюс"/>
      <sheetName val="Опции Полюс"/>
      <sheetName val="Промовитрины Полюс"/>
      <sheetName val="кондитерские витрины шкафы"/>
      <sheetName val="наценка за цвет"/>
      <sheetName val="Камеры_холодильные"/>
      <sheetName val="Остр прист"/>
      <sheetName val="Шкафы Капри"/>
      <sheetName val="МХМ ШХ и Эльтон"/>
      <sheetName val="Бонеты ROSSO"/>
      <sheetName val="МХМ Тепловое"/>
      <sheetName val="гастр.в Полюс"/>
      <sheetName val="Парабель"/>
      <sheetName val="Варшава"/>
      <sheetName val="Варшава2"/>
      <sheetName val="Барселона"/>
      <sheetName val="Рица"/>
      <sheetName val="Валенсия"/>
      <sheetName val="Варшава3"/>
      <sheetName val="Калипсо"/>
      <sheetName val="Эверест"/>
      <sheetName val="Inoxtrend"/>
      <sheetName val="inoxpar"/>
      <sheetName val="fmpar"/>
      <sheetName val="Печи и аксессуары"/>
      <sheetName val="Изменение цен"/>
      <sheetName val="Robot Coupe"/>
      <sheetName val="Витрины и горки Cryspi"/>
      <sheetName val="Витрины Cryspi БА"/>
      <sheetName val="Опции"/>
      <sheetName val="Расчет нестанд.RAL"/>
      <sheetName val="Лари ItalFrost"/>
      <sheetName val="Лари-бонеты Italfrost"/>
      <sheetName val="Лари-бонета RONDO"/>
      <sheetName val="НР"/>
      <sheetName val="Столы Italfrost с боковым"/>
      <sheetName val="Столы Italfrost с нижним"/>
      <sheetName val="Столы Italfrost для пиццы"/>
      <sheetName val="Столы Italfrost для салатов"/>
      <sheetName val="TOLSTOY"/>
      <sheetName val="CHEKHOV"/>
      <sheetName val="GOGOL"/>
      <sheetName val="PUSHKIN"/>
      <sheetName val="АКСЕССУАРЫ"/>
      <sheetName val="Resto"/>
      <sheetName val="Rosso2"/>
      <sheetName val="UNO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6">
          <cell r="L6">
            <v>0</v>
          </cell>
        </row>
        <row r="7">
          <cell r="L7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еню"/>
      <sheetName val="Сплиты"/>
      <sheetName val="Kuvings"/>
      <sheetName val="Pacojet"/>
      <sheetName val="Шкафы"/>
      <sheetName val="Машины"/>
      <sheetName val="Лари"/>
      <sheetName val="pol_кам_стекл"/>
      <sheetName val="pol_ККБ"/>
      <sheetName val="pol_вынос_хол"/>
      <sheetName val="Камеры"/>
      <sheetName val="Пол_столы"/>
      <sheetName val="Aucma"/>
      <sheetName val="Россо"/>
      <sheetName val="Rosso2"/>
      <sheetName val="Rosso"/>
      <sheetName val="Снеж"/>
      <sheetName val="ККБ_МХМ"/>
      <sheetName val="Витрины"/>
      <sheetName val="Витрины MXM"/>
      <sheetName val="Вит VБ"/>
      <sheetName val="Остр прист"/>
      <sheetName val="Вит Милан"/>
      <sheetName val="Тепловые витрины"/>
      <sheetName val="Стеклянные фронты"/>
      <sheetName val="Моноблоки_МХМ"/>
      <sheetName val="стеллажи"/>
      <sheetName val="кух_инв_МХМ"/>
      <sheetName val="fmparo"/>
      <sheetName val="Вынос МХМ"/>
      <sheetName val="Парабель"/>
      <sheetName val="Варшава"/>
      <sheetName val="FM (2)"/>
      <sheetName val="Варшава2"/>
      <sheetName val="Варшава3"/>
      <sheetName val="Барселона"/>
      <sheetName val="Рица"/>
      <sheetName val="Валенсия"/>
      <sheetName val="Калипсо"/>
      <sheetName val="Эверест"/>
      <sheetName val="МХМ_стол"/>
      <sheetName val="МХМ_пивоохладители"/>
      <sheetName val="БТМ"/>
      <sheetName val="БТМРоссия"/>
      <sheetName val="ПТМ"/>
      <sheetName val="мартел"/>
      <sheetName val="THOR_нейтрал"/>
      <sheetName val="Мартел_гастр"/>
      <sheetName val="Ариада_кам2"/>
      <sheetName val="Ариада_сендвич"/>
      <sheetName val="Ариада_двери"/>
      <sheetName val="Ариада_кам_стекл"/>
      <sheetName val="Витрины_БЗТО"/>
      <sheetName val="Мясные_столы_БЗТО"/>
      <sheetName val="Шведские_столы_БЗТО"/>
      <sheetName val="koborteplo"/>
      <sheetName val="koborbar"/>
      <sheetName val="Позис"/>
      <sheetName val="Rosso_R"/>
      <sheetName val="Linnafrost"/>
      <sheetName val="ITON"/>
      <sheetName val="FROSTOR лари"/>
      <sheetName val="FROSTOR Бонеты"/>
      <sheetName val="FROSTOR шкафы"/>
      <sheetName val="COMPACK"/>
      <sheetName val="Omniwash"/>
      <sheetName val="koborplity"/>
      <sheetName val="koborfastfood"/>
      <sheetName val="koborvitriny"/>
      <sheetName val="Кобор нейтр"/>
      <sheetName val="Кобор Столы"/>
      <sheetName val="Кобор Ванны"/>
      <sheetName val="Кобор Стеллажи "/>
      <sheetName val="Кобор Полки"/>
      <sheetName val="Кобор Подст"/>
      <sheetName val="Кобор Шкафы"/>
      <sheetName val="Кобор тележ"/>
      <sheetName val="Кобор Зонты"/>
      <sheetName val="Шкафы МХМ"/>
      <sheetName val="МХМ ШХ и Эльтон"/>
      <sheetName val="МХМ Капри"/>
      <sheetName val="Рада"/>
      <sheetName val="Шкаф влаж"/>
      <sheetName val="Нейтралка_МХМ"/>
      <sheetName val="МХМ Зонт"/>
      <sheetName val="МХМ Бак мусорный"/>
      <sheetName val="МХМ Подвес для туш"/>
      <sheetName val="МХМ Подиум под фреш"/>
      <sheetName val="МХМ Столы овощные"/>
      <sheetName val="МХМ Стойка для пакетов"/>
      <sheetName val="МХМ_Мясорубка"/>
      <sheetName val="Цвет кам Ариада"/>
      <sheetName val="МХМстолхол"/>
      <sheetName val="Dominator плиты"/>
      <sheetName val="Шкафы_Ариада"/>
      <sheetName val="Панели Ариада"/>
      <sheetName val="ADLER"/>
      <sheetName val="Полюс стекл.фр."/>
      <sheetName val="ЭЗМ"/>
      <sheetName val="inoxpar (2)"/>
      <sheetName val="Водоумягчитель (2)"/>
      <sheetName val="Inoxtrend"/>
      <sheetName val="МХМ Тележки"/>
      <sheetName val="МХМ Велопарковка"/>
      <sheetName val="Опции Bavaria2 GC110вынос"/>
      <sheetName val="pol_stekl_front"/>
      <sheetName val="Тулаторгтехника"/>
      <sheetName val="ТТЛИНИЯ"/>
      <sheetName val="ТТПЭ"/>
      <sheetName val="ТТШЖ"/>
      <sheetName val="ТТЭШП"/>
      <sheetName val="ТТПКУ, РТПК"/>
      <sheetName val="ТТСЭСМ"/>
      <sheetName val="ТТКНДЭ, КНЭ"/>
      <sheetName val="ТТКОНФ"/>
      <sheetName val="ТТВСПМ"/>
      <sheetName val="Кам хол Ариада80"/>
      <sheetName val="Alliance"/>
      <sheetName val="Прилавки"/>
      <sheetName val="Прилавки холодильные ПХС мясные"/>
      <sheetName val="Прилавки неохлаждаемые ПН"/>
      <sheetName val="Прилавки ПХС &quot;рыба-на-льду&quot;"/>
      <sheetName val="Расчетно-кассовое оборудование"/>
      <sheetName val="Прилавки расчетно-кассовые"/>
      <sheetName val="Ванны встраиваемые холодильные "/>
      <sheetName val="Витрины ЗАО Ариада"/>
      <sheetName val="Voshod_pek"/>
      <sheetName val="Темло МХМ"/>
      <sheetName val="МХМ Плиты электрические "/>
      <sheetName val="МХМШкафы жарочные электрические"/>
      <sheetName val="МХМШкафы пекарные электрические"/>
      <sheetName val="МХМ тепло. опции"/>
      <sheetName val="МХМ Стол"/>
      <sheetName val="МХМ Мойка"/>
      <sheetName val="МХМ Стеллаж"/>
      <sheetName val="МХМ Полка"/>
      <sheetName val="МХМ Подставка"/>
      <sheetName val="ТТНЕЙТР"/>
      <sheetName val="Машины_Ариада"/>
      <sheetName val="Витрины_Ариада"/>
      <sheetName val="London_Ариада"/>
      <sheetName val="Крит"/>
      <sheetName val="Камеры_холодильные100"/>
      <sheetName val="ATESY"/>
      <sheetName val="Напольные витрины Полюс"/>
      <sheetName val="Настольные витрины Полюс"/>
      <sheetName val="Горки Полюс"/>
      <sheetName val="Холодильные машины Полюс"/>
      <sheetName val="Столы Полюс"/>
      <sheetName val="Шкафы Полюс"/>
      <sheetName val="Стеллажи Полюс"/>
      <sheetName val="Кам хол Ариада100"/>
      <sheetName val="Агрегаты Ариада"/>
      <sheetName val="Двери 80 мм. Ариада"/>
      <sheetName val="Двери 100 мм."/>
      <sheetName val="Бонеты Ариада"/>
      <sheetName val="HICOLD"/>
      <sheetName val="ЧТТ"/>
      <sheetName val="VESTA печи"/>
      <sheetName val="VESTA мангалы"/>
      <sheetName val="VESTA коптильни"/>
      <sheetName val="Опции Полюс"/>
      <sheetName val="Откатные двери ИРБИС"/>
      <sheetName val="Распашные двери с рамой Ирбис"/>
      <sheetName val="Распашные двери 1ств ИРБИС"/>
      <sheetName val="Ассумнейт"/>
      <sheetName val="Ассумтехн"/>
      <sheetName val="ARTICA "/>
      <sheetName val="ARTICA PUSH"/>
      <sheetName val="NORDICA"/>
      <sheetName val="CORTINA"/>
      <sheetName val="Печи и аксессуары"/>
      <sheetName val="ПММ ECOLINE "/>
      <sheetName val="ПММ EASYLINE"/>
      <sheetName val="ПММ TOPLINE"/>
      <sheetName val="ПММ GREENLINE"/>
      <sheetName val="Водоподготовка"/>
      <sheetName val="Котломоечные машины"/>
      <sheetName val="ПММ с термодезинфекцией"/>
      <sheetName val="Камеры_холодильные"/>
      <sheetName val="Соф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">
          <cell r="L6">
            <v>0</v>
          </cell>
        </row>
      </sheetData>
      <sheetData sheetId="13"/>
      <sheetData sheetId="14"/>
      <sheetData sheetId="15">
        <row r="2">
          <cell r="J2">
            <v>66.27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polair.com/podbor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A40B7-76E6-41A2-B52F-D104EC7E6A23}">
  <dimension ref="A1:K443"/>
  <sheetViews>
    <sheetView workbookViewId="0">
      <pane ySplit="2" topLeftCell="A3" activePane="bottomLeft" state="frozen"/>
      <selection pane="bottomLeft" sqref="A1:F1"/>
    </sheetView>
  </sheetViews>
  <sheetFormatPr defaultRowHeight="12.75" x14ac:dyDescent="0.2"/>
  <cols>
    <col min="1" max="1" width="43.5703125" style="265" customWidth="1"/>
    <col min="2" max="2" width="33.28515625" style="265" customWidth="1"/>
    <col min="3" max="3" width="31.7109375" style="265" customWidth="1"/>
    <col min="4" max="5" width="27.28515625" style="265" customWidth="1"/>
    <col min="6" max="6" width="19.5703125" style="265" customWidth="1"/>
    <col min="7" max="7" width="20.5703125" style="265" customWidth="1"/>
    <col min="8" max="9" width="19.5703125" style="265" customWidth="1"/>
    <col min="10" max="10" width="20.7109375" style="265" customWidth="1"/>
    <col min="11" max="11" width="19.5703125" style="265" customWidth="1"/>
    <col min="12" max="16384" width="9.140625" style="265"/>
  </cols>
  <sheetData>
    <row r="1" spans="1:11" x14ac:dyDescent="0.2">
      <c r="A1" s="604" t="s">
        <v>569</v>
      </c>
      <c r="B1" s="604"/>
      <c r="C1" s="604"/>
      <c r="D1" s="604"/>
      <c r="E1" s="604"/>
      <c r="F1" s="604"/>
      <c r="G1" s="603" t="s">
        <v>167</v>
      </c>
      <c r="H1" s="602">
        <v>44392</v>
      </c>
      <c r="I1" s="601"/>
      <c r="J1" s="601"/>
      <c r="K1" s="601"/>
    </row>
    <row r="2" spans="1:11" x14ac:dyDescent="0.2">
      <c r="A2" s="600" t="s">
        <v>568</v>
      </c>
      <c r="B2" s="600"/>
      <c r="C2" s="600"/>
      <c r="D2" s="600"/>
      <c r="E2" s="600"/>
      <c r="F2" s="600"/>
      <c r="G2" s="599" t="s">
        <v>426</v>
      </c>
      <c r="H2" s="599"/>
      <c r="I2" s="598">
        <v>0</v>
      </c>
    </row>
    <row r="3" spans="1:11" x14ac:dyDescent="0.2">
      <c r="A3" s="597"/>
      <c r="B3" s="597"/>
      <c r="C3" s="597"/>
    </row>
    <row r="4" spans="1:11" ht="26.25" thickBot="1" x14ac:dyDescent="0.25">
      <c r="A4" s="596" t="s">
        <v>284</v>
      </c>
      <c r="B4" s="596" t="s">
        <v>567</v>
      </c>
      <c r="C4" s="595" t="s">
        <v>427</v>
      </c>
      <c r="D4" s="594" t="str">
        <f>CONCATENATE("Дилерская цена при скидке ",Камеры!I2*100,"%, руб")</f>
        <v>Дилерская цена при скидке 0%, руб</v>
      </c>
      <c r="E4" s="498"/>
      <c r="F4" s="498"/>
      <c r="G4" s="593"/>
      <c r="H4" s="593"/>
    </row>
    <row r="5" spans="1:11" x14ac:dyDescent="0.2">
      <c r="A5" s="592" t="s">
        <v>566</v>
      </c>
      <c r="B5" s="592" t="s">
        <v>565</v>
      </c>
      <c r="C5" s="591">
        <v>91666.5</v>
      </c>
      <c r="D5" s="520">
        <f>C5*(1-Камеры!$I$2)</f>
        <v>91666.5</v>
      </c>
      <c r="E5" s="498"/>
      <c r="F5" s="498"/>
      <c r="G5" s="561"/>
      <c r="H5" s="561"/>
    </row>
    <row r="6" spans="1:11" x14ac:dyDescent="0.2">
      <c r="A6" s="590" t="s">
        <v>564</v>
      </c>
      <c r="B6" s="590" t="s">
        <v>563</v>
      </c>
      <c r="C6" s="589">
        <v>109801.99999999999</v>
      </c>
      <c r="D6" s="520">
        <f>C6*(1-Камеры!$I$2)</f>
        <v>109801.99999999999</v>
      </c>
      <c r="E6" s="498"/>
      <c r="F6" s="498"/>
      <c r="G6" s="561"/>
      <c r="H6" s="561"/>
    </row>
    <row r="7" spans="1:11" x14ac:dyDescent="0.2">
      <c r="A7" s="590" t="s">
        <v>562</v>
      </c>
      <c r="B7" s="590" t="s">
        <v>561</v>
      </c>
      <c r="C7" s="589">
        <v>127362.49999999999</v>
      </c>
      <c r="D7" s="520">
        <f>C7*(1-Камеры!$I$2)</f>
        <v>127362.49999999999</v>
      </c>
      <c r="E7" s="498"/>
      <c r="F7" s="498"/>
      <c r="G7" s="561"/>
      <c r="H7" s="561"/>
    </row>
    <row r="8" spans="1:11" x14ac:dyDescent="0.2">
      <c r="A8" s="590" t="s">
        <v>560</v>
      </c>
      <c r="B8" s="590" t="s">
        <v>559</v>
      </c>
      <c r="C8" s="589">
        <v>142347</v>
      </c>
      <c r="D8" s="520">
        <f>C8*(1-Камеры!$I$2)</f>
        <v>142347</v>
      </c>
      <c r="E8" s="498"/>
      <c r="F8" s="498"/>
      <c r="G8" s="561"/>
      <c r="H8" s="561"/>
    </row>
    <row r="9" spans="1:11" x14ac:dyDescent="0.2">
      <c r="A9" s="590" t="s">
        <v>558</v>
      </c>
      <c r="B9" s="590" t="s">
        <v>557</v>
      </c>
      <c r="C9" s="589">
        <v>150396.89931749998</v>
      </c>
      <c r="D9" s="520">
        <f>C9*(1-Камеры!$I$2)</f>
        <v>150396.89931749998</v>
      </c>
      <c r="E9" s="498"/>
      <c r="F9" s="498"/>
      <c r="G9" s="561"/>
      <c r="H9" s="561"/>
    </row>
    <row r="10" spans="1:11" x14ac:dyDescent="0.2">
      <c r="A10" s="590" t="s">
        <v>556</v>
      </c>
      <c r="B10" s="590" t="s">
        <v>555</v>
      </c>
      <c r="C10" s="589">
        <v>172534.5</v>
      </c>
      <c r="D10" s="520">
        <f>C10*(1-Камеры!$I$2)</f>
        <v>172534.5</v>
      </c>
      <c r="E10" s="498"/>
      <c r="F10" s="498"/>
      <c r="G10" s="561"/>
      <c r="H10" s="561"/>
    </row>
    <row r="11" spans="1:11" ht="13.5" thickBot="1" x14ac:dyDescent="0.25">
      <c r="A11" s="588" t="s">
        <v>554</v>
      </c>
      <c r="B11" s="588" t="s">
        <v>553</v>
      </c>
      <c r="C11" s="587">
        <v>174437.71958249999</v>
      </c>
      <c r="D11" s="520">
        <f>C11*(1-Камеры!$I$2)</f>
        <v>174437.71958249999</v>
      </c>
      <c r="E11" s="498"/>
      <c r="F11" s="498"/>
      <c r="G11" s="561"/>
      <c r="H11" s="561"/>
    </row>
    <row r="12" spans="1:11" x14ac:dyDescent="0.2">
      <c r="A12" s="518"/>
      <c r="B12" s="518"/>
      <c r="C12" s="583"/>
      <c r="D12" s="560"/>
      <c r="E12" s="560"/>
      <c r="F12" s="498"/>
      <c r="G12" s="561"/>
      <c r="H12" s="561"/>
    </row>
    <row r="13" spans="1:11" x14ac:dyDescent="0.2">
      <c r="A13" s="586" t="s">
        <v>552</v>
      </c>
      <c r="B13" s="585"/>
      <c r="C13" s="584">
        <v>3163</v>
      </c>
      <c r="D13" s="520">
        <f>C13*(1-Камеры!$I$2)</f>
        <v>3163</v>
      </c>
      <c r="E13" s="560"/>
      <c r="F13" s="498"/>
      <c r="G13" s="561"/>
      <c r="H13" s="561"/>
    </row>
    <row r="14" spans="1:11" x14ac:dyDescent="0.2">
      <c r="A14" s="586" t="s">
        <v>551</v>
      </c>
      <c r="B14" s="585"/>
      <c r="C14" s="584">
        <v>3163</v>
      </c>
      <c r="D14" s="520">
        <f>C14*(1-Камеры!$I$2)</f>
        <v>3163</v>
      </c>
      <c r="E14" s="560"/>
      <c r="F14" s="498"/>
      <c r="G14" s="561"/>
      <c r="H14" s="561"/>
    </row>
    <row r="15" spans="1:11" x14ac:dyDescent="0.2">
      <c r="A15" s="518"/>
      <c r="B15" s="518"/>
      <c r="C15" s="583"/>
      <c r="D15" s="560"/>
      <c r="E15" s="560"/>
      <c r="F15" s="498"/>
      <c r="G15" s="561"/>
      <c r="H15" s="561"/>
    </row>
    <row r="16" spans="1:11" ht="13.5" thickBot="1" x14ac:dyDescent="0.25">
      <c r="A16" s="517" t="s">
        <v>550</v>
      </c>
      <c r="B16" s="517"/>
      <c r="C16" s="517"/>
      <c r="D16" s="517"/>
      <c r="E16" s="517"/>
      <c r="F16" s="517"/>
    </row>
    <row r="17" spans="1:8" ht="26.25" thickBot="1" x14ac:dyDescent="0.25">
      <c r="A17" s="582" t="s">
        <v>284</v>
      </c>
      <c r="B17" s="581" t="s">
        <v>549</v>
      </c>
      <c r="C17" s="580" t="s">
        <v>303</v>
      </c>
      <c r="D17" s="541" t="str">
        <f>CONCATENATE("Дилерская цена при скидке ",Камеры!I2*100,"%, руб")</f>
        <v>Дилерская цена при скидке 0%, руб</v>
      </c>
      <c r="E17" s="560"/>
      <c r="F17" s="498"/>
      <c r="G17" s="561"/>
      <c r="H17" s="561"/>
    </row>
    <row r="18" spans="1:8" x14ac:dyDescent="0.2">
      <c r="A18" s="579" t="s">
        <v>548</v>
      </c>
      <c r="B18" s="578" t="s">
        <v>538</v>
      </c>
      <c r="C18" s="577">
        <v>116710.00000000001</v>
      </c>
      <c r="D18" s="520">
        <f>C18*(1-Камеры!$I$2)</f>
        <v>116710.00000000001</v>
      </c>
      <c r="E18" s="560"/>
      <c r="F18" s="498"/>
      <c r="G18" s="561"/>
      <c r="H18" s="561"/>
    </row>
    <row r="19" spans="1:8" x14ac:dyDescent="0.2">
      <c r="A19" s="574" t="s">
        <v>547</v>
      </c>
      <c r="B19" s="576" t="s">
        <v>538</v>
      </c>
      <c r="C19" s="563">
        <v>129470.00000000001</v>
      </c>
      <c r="D19" s="520">
        <f>C19*(1-Камеры!$I$2)</f>
        <v>129470.00000000001</v>
      </c>
      <c r="E19" s="560"/>
      <c r="F19" s="498"/>
      <c r="G19" s="561"/>
      <c r="H19" s="561"/>
    </row>
    <row r="20" spans="1:8" x14ac:dyDescent="0.2">
      <c r="A20" s="574" t="s">
        <v>546</v>
      </c>
      <c r="B20" s="576" t="s">
        <v>538</v>
      </c>
      <c r="C20" s="563">
        <v>112530.00000000001</v>
      </c>
      <c r="D20" s="520">
        <f>C20*(1-Камеры!$I$2)</f>
        <v>112530.00000000001</v>
      </c>
      <c r="E20" s="560"/>
      <c r="F20" s="498"/>
      <c r="G20" s="561"/>
      <c r="H20" s="561"/>
    </row>
    <row r="21" spans="1:8" x14ac:dyDescent="0.2">
      <c r="A21" s="574" t="s">
        <v>545</v>
      </c>
      <c r="B21" s="575" t="s">
        <v>538</v>
      </c>
      <c r="C21" s="563">
        <v>125290.00000000001</v>
      </c>
      <c r="D21" s="520">
        <f>C21*(1-Камеры!$I$2)</f>
        <v>125290.00000000001</v>
      </c>
      <c r="E21" s="560"/>
      <c r="F21" s="498"/>
      <c r="G21" s="561"/>
      <c r="H21" s="561"/>
    </row>
    <row r="22" spans="1:8" x14ac:dyDescent="0.2">
      <c r="A22" s="574" t="s">
        <v>544</v>
      </c>
      <c r="B22" s="573" t="s">
        <v>394</v>
      </c>
      <c r="C22" s="563">
        <v>138380</v>
      </c>
      <c r="D22" s="520">
        <f>C22*(1-Камеры!$I$2)</f>
        <v>138380</v>
      </c>
      <c r="E22" s="560"/>
      <c r="F22" s="498"/>
      <c r="G22" s="561"/>
      <c r="H22" s="561"/>
    </row>
    <row r="23" spans="1:8" ht="13.5" thickBot="1" x14ac:dyDescent="0.25">
      <c r="A23" s="572" t="s">
        <v>543</v>
      </c>
      <c r="B23" s="571" t="s">
        <v>394</v>
      </c>
      <c r="C23" s="570">
        <v>153010</v>
      </c>
      <c r="D23" s="520">
        <f>C23*(1-Камеры!$I$2)</f>
        <v>153010</v>
      </c>
      <c r="E23" s="560"/>
      <c r="F23" s="498"/>
      <c r="G23" s="561"/>
      <c r="H23" s="561"/>
    </row>
    <row r="24" spans="1:8" x14ac:dyDescent="0.2">
      <c r="A24" s="579" t="s">
        <v>542</v>
      </c>
      <c r="B24" s="578" t="s">
        <v>538</v>
      </c>
      <c r="C24" s="577">
        <v>122015</v>
      </c>
      <c r="D24" s="520">
        <f>C24*(1-Камеры!$I$2)</f>
        <v>122015</v>
      </c>
      <c r="E24" s="560"/>
      <c r="F24" s="498"/>
      <c r="G24" s="561"/>
      <c r="H24" s="561"/>
    </row>
    <row r="25" spans="1:8" x14ac:dyDescent="0.2">
      <c r="A25" s="574" t="s">
        <v>541</v>
      </c>
      <c r="B25" s="576" t="s">
        <v>538</v>
      </c>
      <c r="C25" s="563">
        <v>135355</v>
      </c>
      <c r="D25" s="520">
        <f>C25*(1-Камеры!$I$2)</f>
        <v>135355</v>
      </c>
      <c r="E25" s="560"/>
      <c r="F25" s="498"/>
      <c r="G25" s="561"/>
      <c r="H25" s="561"/>
    </row>
    <row r="26" spans="1:8" x14ac:dyDescent="0.2">
      <c r="A26" s="574" t="s">
        <v>540</v>
      </c>
      <c r="B26" s="576" t="s">
        <v>538</v>
      </c>
      <c r="C26" s="563">
        <v>117645</v>
      </c>
      <c r="D26" s="520">
        <f>C26*(1-Камеры!$I$2)</f>
        <v>117645</v>
      </c>
      <c r="E26" s="560"/>
      <c r="F26" s="498"/>
      <c r="G26" s="561"/>
      <c r="H26" s="561"/>
    </row>
    <row r="27" spans="1:8" x14ac:dyDescent="0.2">
      <c r="A27" s="574" t="s">
        <v>539</v>
      </c>
      <c r="B27" s="575" t="s">
        <v>538</v>
      </c>
      <c r="C27" s="563">
        <v>130985</v>
      </c>
      <c r="D27" s="520">
        <f>C27*(1-Камеры!$I$2)</f>
        <v>130985</v>
      </c>
      <c r="E27" s="560"/>
      <c r="F27" s="498"/>
      <c r="G27" s="561"/>
      <c r="H27" s="561"/>
    </row>
    <row r="28" spans="1:8" x14ac:dyDescent="0.2">
      <c r="A28" s="574" t="s">
        <v>537</v>
      </c>
      <c r="B28" s="573" t="s">
        <v>394</v>
      </c>
      <c r="C28" s="563">
        <v>144670</v>
      </c>
      <c r="D28" s="520">
        <f>C28*(1-Камеры!$I$2)</f>
        <v>144670</v>
      </c>
      <c r="E28" s="560"/>
      <c r="F28" s="498"/>
      <c r="G28" s="561"/>
      <c r="H28" s="561"/>
    </row>
    <row r="29" spans="1:8" ht="13.5" thickBot="1" x14ac:dyDescent="0.25">
      <c r="A29" s="572" t="s">
        <v>536</v>
      </c>
      <c r="B29" s="571" t="s">
        <v>394</v>
      </c>
      <c r="C29" s="570">
        <v>159965</v>
      </c>
      <c r="D29" s="520">
        <f>C29*(1-Камеры!$I$2)</f>
        <v>159965</v>
      </c>
      <c r="E29" s="560"/>
      <c r="F29" s="498"/>
      <c r="G29" s="561"/>
      <c r="H29" s="561"/>
    </row>
    <row r="30" spans="1:8" x14ac:dyDescent="0.2">
      <c r="A30" s="569"/>
      <c r="B30" s="568"/>
      <c r="C30" s="567"/>
      <c r="D30" s="560"/>
      <c r="E30" s="560"/>
      <c r="F30" s="498"/>
      <c r="G30" s="561"/>
      <c r="H30" s="561"/>
    </row>
    <row r="31" spans="1:8" x14ac:dyDescent="0.2">
      <c r="A31" s="560"/>
      <c r="B31" s="560"/>
      <c r="C31" s="560"/>
      <c r="D31" s="560"/>
      <c r="E31" s="560"/>
      <c r="F31" s="498"/>
      <c r="G31" s="561"/>
      <c r="H31" s="561"/>
    </row>
    <row r="32" spans="1:8" ht="15" x14ac:dyDescent="0.25">
      <c r="A32" s="566" t="s">
        <v>535</v>
      </c>
      <c r="B32"/>
      <c r="C32"/>
      <c r="D32" s="560"/>
      <c r="E32" s="560"/>
      <c r="F32" s="498"/>
      <c r="G32" s="561"/>
      <c r="H32" s="561"/>
    </row>
    <row r="33" spans="1:8" ht="15" x14ac:dyDescent="0.2">
      <c r="A33" s="565" t="s">
        <v>534</v>
      </c>
      <c r="B33" s="564"/>
      <c r="C33" s="563">
        <v>3500</v>
      </c>
      <c r="D33" s="560"/>
      <c r="E33" s="560"/>
      <c r="F33" s="498"/>
      <c r="G33" s="561"/>
      <c r="H33" s="561"/>
    </row>
    <row r="34" spans="1:8" ht="15" x14ac:dyDescent="0.2">
      <c r="A34" s="565" t="s">
        <v>533</v>
      </c>
      <c r="B34" s="564"/>
      <c r="C34" s="563">
        <v>5500</v>
      </c>
      <c r="D34" s="560"/>
      <c r="E34" s="560"/>
      <c r="F34" s="498"/>
      <c r="G34" s="561"/>
      <c r="H34" s="561"/>
    </row>
    <row r="35" spans="1:8" x14ac:dyDescent="0.2">
      <c r="A35" s="560"/>
      <c r="B35" s="560"/>
      <c r="C35" s="560"/>
      <c r="D35" s="560"/>
      <c r="E35" s="560"/>
      <c r="F35" s="498"/>
      <c r="G35" s="561"/>
      <c r="H35" s="561"/>
    </row>
    <row r="36" spans="1:8" x14ac:dyDescent="0.2">
      <c r="A36" s="562"/>
      <c r="B36" s="560"/>
      <c r="C36" s="560"/>
      <c r="D36" s="560"/>
      <c r="E36" s="560"/>
      <c r="F36" s="498"/>
      <c r="G36" s="561"/>
      <c r="H36" s="561"/>
    </row>
    <row r="37" spans="1:8" x14ac:dyDescent="0.2">
      <c r="A37" s="560"/>
      <c r="B37" s="560"/>
      <c r="C37" s="560"/>
      <c r="D37" s="560"/>
      <c r="E37" s="560"/>
      <c r="F37" s="498"/>
      <c r="G37" s="561"/>
      <c r="H37" s="561"/>
    </row>
    <row r="38" spans="1:8" x14ac:dyDescent="0.2">
      <c r="A38" s="560"/>
      <c r="B38" s="560"/>
      <c r="C38" s="560"/>
      <c r="D38" s="560"/>
    </row>
    <row r="39" spans="1:8" x14ac:dyDescent="0.2">
      <c r="A39" s="517" t="s">
        <v>532</v>
      </c>
      <c r="B39" s="517"/>
      <c r="C39" s="517"/>
      <c r="D39" s="517"/>
      <c r="E39" s="517"/>
      <c r="F39" s="517"/>
    </row>
    <row r="40" spans="1:8" ht="15.75" thickBot="1" x14ac:dyDescent="0.3">
      <c r="A40" s="559" t="s">
        <v>531</v>
      </c>
      <c r="B40" s="558"/>
      <c r="C40" s="557"/>
      <c r="D40" s="557"/>
      <c r="E40" s="556"/>
    </row>
    <row r="41" spans="1:8" ht="13.5" thickBot="1" x14ac:dyDescent="0.25">
      <c r="A41" s="555" t="s">
        <v>530</v>
      </c>
      <c r="B41" s="554"/>
      <c r="C41" s="554"/>
      <c r="D41" s="553"/>
      <c r="E41" s="552"/>
      <c r="F41" s="551"/>
    </row>
    <row r="42" spans="1:8" ht="13.5" customHeight="1" thickBot="1" x14ac:dyDescent="0.25">
      <c r="A42" s="550" t="s">
        <v>529</v>
      </c>
      <c r="B42" s="547" t="s">
        <v>528</v>
      </c>
      <c r="C42" s="549" t="s">
        <v>527</v>
      </c>
      <c r="D42" s="548"/>
      <c r="E42" s="547" t="s">
        <v>526</v>
      </c>
      <c r="F42" s="546"/>
    </row>
    <row r="43" spans="1:8" ht="48.75" customHeight="1" thickBot="1" x14ac:dyDescent="0.25">
      <c r="A43" s="545"/>
      <c r="B43" s="542"/>
      <c r="C43" s="544" t="s">
        <v>525</v>
      </c>
      <c r="D43" s="543" t="s">
        <v>524</v>
      </c>
      <c r="E43" s="542"/>
      <c r="F43" s="541" t="str">
        <f>CONCATENATE("Дилерская цена при скидке ",Камеры!$I$2*100,"%, руб")</f>
        <v>Дилерская цена при скидке 0%, руб</v>
      </c>
    </row>
    <row r="44" spans="1:8" x14ac:dyDescent="0.2">
      <c r="A44" s="535"/>
      <c r="B44" s="534">
        <v>1200</v>
      </c>
      <c r="C44" s="533" t="s">
        <v>523</v>
      </c>
      <c r="D44" s="532" t="s">
        <v>522</v>
      </c>
      <c r="E44" s="531">
        <v>46259.719852500006</v>
      </c>
      <c r="F44" s="520">
        <f>E44*(1-Камеры!$I$2)</f>
        <v>46259.719852500006</v>
      </c>
    </row>
    <row r="45" spans="1:8" x14ac:dyDescent="0.2">
      <c r="A45" s="530"/>
      <c r="B45" s="529">
        <v>900</v>
      </c>
      <c r="C45" s="528" t="s">
        <v>521</v>
      </c>
      <c r="D45" s="527" t="s">
        <v>508</v>
      </c>
      <c r="E45" s="526">
        <v>34672.246166249999</v>
      </c>
      <c r="F45" s="520">
        <f>E45*(1-Камеры!$I$2)</f>
        <v>34672.246166249999</v>
      </c>
    </row>
    <row r="46" spans="1:8" x14ac:dyDescent="0.2">
      <c r="A46" s="530">
        <v>1360</v>
      </c>
      <c r="B46" s="529">
        <v>600</v>
      </c>
      <c r="C46" s="528" t="s">
        <v>520</v>
      </c>
      <c r="D46" s="527" t="s">
        <v>500</v>
      </c>
      <c r="E46" s="526">
        <v>22724.072909999999</v>
      </c>
      <c r="F46" s="520">
        <f>E46*(1-Камеры!$I$2)</f>
        <v>22724.072909999999</v>
      </c>
    </row>
    <row r="47" spans="1:8" ht="13.5" thickBot="1" x14ac:dyDescent="0.25">
      <c r="A47" s="540"/>
      <c r="B47" s="524">
        <v>300</v>
      </c>
      <c r="C47" s="523" t="s">
        <v>519</v>
      </c>
      <c r="D47" s="522" t="s">
        <v>498</v>
      </c>
      <c r="E47" s="521">
        <v>11542.386240000002</v>
      </c>
      <c r="F47" s="520">
        <f>E47*(1-Камеры!$I$2)</f>
        <v>11542.386240000002</v>
      </c>
    </row>
    <row r="48" spans="1:8" x14ac:dyDescent="0.2">
      <c r="A48" s="530"/>
      <c r="B48" s="534">
        <v>1200</v>
      </c>
      <c r="C48" s="533" t="s">
        <v>518</v>
      </c>
      <c r="D48" s="532" t="s">
        <v>504</v>
      </c>
      <c r="E48" s="531">
        <v>50479.032161249997</v>
      </c>
      <c r="F48" s="520">
        <f>E48*(1-Камеры!$I$2)</f>
        <v>50479.032161249997</v>
      </c>
    </row>
    <row r="49" spans="1:6" x14ac:dyDescent="0.2">
      <c r="A49" s="530"/>
      <c r="B49" s="529">
        <v>900</v>
      </c>
      <c r="C49" s="528" t="s">
        <v>517</v>
      </c>
      <c r="D49" s="527" t="s">
        <v>508</v>
      </c>
      <c r="E49" s="526">
        <v>37885.090320000003</v>
      </c>
      <c r="F49" s="520">
        <f>E49*(1-Камеры!$I$2)</f>
        <v>37885.090320000003</v>
      </c>
    </row>
    <row r="50" spans="1:6" x14ac:dyDescent="0.2">
      <c r="A50" s="530">
        <v>1660</v>
      </c>
      <c r="B50" s="529">
        <v>600</v>
      </c>
      <c r="C50" s="528" t="s">
        <v>516</v>
      </c>
      <c r="D50" s="527" t="s">
        <v>500</v>
      </c>
      <c r="E50" s="526">
        <v>25248.9699</v>
      </c>
      <c r="F50" s="520">
        <f>E50*(1-Камеры!$I$2)</f>
        <v>25248.9699</v>
      </c>
    </row>
    <row r="51" spans="1:6" ht="13.5" thickBot="1" x14ac:dyDescent="0.25">
      <c r="A51" s="530"/>
      <c r="B51" s="524">
        <v>300</v>
      </c>
      <c r="C51" s="523" t="s">
        <v>515</v>
      </c>
      <c r="D51" s="522" t="s">
        <v>498</v>
      </c>
      <c r="E51" s="521">
        <v>12636.120420000001</v>
      </c>
      <c r="F51" s="520">
        <f>E51*(1-Камеры!$I$2)</f>
        <v>12636.120420000001</v>
      </c>
    </row>
    <row r="52" spans="1:6" x14ac:dyDescent="0.2">
      <c r="A52" s="539"/>
      <c r="B52" s="534">
        <v>1200</v>
      </c>
      <c r="C52" s="533" t="s">
        <v>514</v>
      </c>
      <c r="D52" s="532" t="s">
        <v>504</v>
      </c>
      <c r="E52" s="531">
        <v>54740.523048750001</v>
      </c>
      <c r="F52" s="520">
        <f>E52*(1-Камеры!$I$2)</f>
        <v>54740.523048750001</v>
      </c>
    </row>
    <row r="53" spans="1:6" x14ac:dyDescent="0.2">
      <c r="A53" s="537"/>
      <c r="B53" s="529">
        <v>900</v>
      </c>
      <c r="C53" s="528" t="s">
        <v>513</v>
      </c>
      <c r="D53" s="527" t="s">
        <v>508</v>
      </c>
      <c r="E53" s="526">
        <v>41055.755895000002</v>
      </c>
      <c r="F53" s="520">
        <f>E53*(1-Камеры!$I$2)</f>
        <v>41055.755895000002</v>
      </c>
    </row>
    <row r="54" spans="1:6" x14ac:dyDescent="0.2">
      <c r="A54" s="530">
        <v>1960</v>
      </c>
      <c r="B54" s="529">
        <v>600</v>
      </c>
      <c r="C54" s="528" t="s">
        <v>512</v>
      </c>
      <c r="D54" s="527" t="s">
        <v>500</v>
      </c>
      <c r="E54" s="526">
        <v>27370.988741249999</v>
      </c>
      <c r="F54" s="520">
        <f>E54*(1-Камеры!$I$2)</f>
        <v>27370.988741249999</v>
      </c>
    </row>
    <row r="55" spans="1:6" ht="13.5" thickBot="1" x14ac:dyDescent="0.25">
      <c r="A55" s="538"/>
      <c r="B55" s="524">
        <v>300</v>
      </c>
      <c r="C55" s="523" t="s">
        <v>511</v>
      </c>
      <c r="D55" s="522" t="s">
        <v>498</v>
      </c>
      <c r="E55" s="521">
        <v>13684.767153750001</v>
      </c>
      <c r="F55" s="520">
        <f>E55*(1-Камеры!$I$2)</f>
        <v>13684.767153750001</v>
      </c>
    </row>
    <row r="56" spans="1:6" x14ac:dyDescent="0.2">
      <c r="A56" s="537"/>
      <c r="B56" s="534">
        <v>1200</v>
      </c>
      <c r="C56" s="533" t="s">
        <v>510</v>
      </c>
      <c r="D56" s="532" t="s">
        <v>504</v>
      </c>
      <c r="E56" s="531">
        <v>59003.468369999995</v>
      </c>
      <c r="F56" s="520">
        <f>E56*(1-Камеры!$I$2)</f>
        <v>59003.468369999995</v>
      </c>
    </row>
    <row r="57" spans="1:6" x14ac:dyDescent="0.2">
      <c r="A57" s="536"/>
      <c r="B57" s="529">
        <v>900</v>
      </c>
      <c r="C57" s="528" t="s">
        <v>509</v>
      </c>
      <c r="D57" s="527" t="s">
        <v>508</v>
      </c>
      <c r="E57" s="526">
        <v>43667.918909999993</v>
      </c>
      <c r="F57" s="520">
        <f>E57*(1-Камеры!$I$2)</f>
        <v>43667.918909999993</v>
      </c>
    </row>
    <row r="58" spans="1:6" x14ac:dyDescent="0.2">
      <c r="A58" s="530">
        <v>2260</v>
      </c>
      <c r="B58" s="529">
        <v>600</v>
      </c>
      <c r="C58" s="528" t="s">
        <v>507</v>
      </c>
      <c r="D58" s="527" t="s">
        <v>500</v>
      </c>
      <c r="E58" s="526">
        <v>29513.369655000006</v>
      </c>
      <c r="F58" s="520">
        <f>E58*(1-Камеры!$I$2)</f>
        <v>29513.369655000006</v>
      </c>
    </row>
    <row r="59" spans="1:6" ht="13.5" thickBot="1" x14ac:dyDescent="0.25">
      <c r="A59" s="530"/>
      <c r="B59" s="524">
        <v>300</v>
      </c>
      <c r="C59" s="523" t="s">
        <v>506</v>
      </c>
      <c r="D59" s="522" t="s">
        <v>498</v>
      </c>
      <c r="E59" s="521">
        <v>14755.230393749998</v>
      </c>
      <c r="F59" s="520">
        <f>E59*(1-Камеры!$I$2)</f>
        <v>14755.230393749998</v>
      </c>
    </row>
    <row r="60" spans="1:6" x14ac:dyDescent="0.2">
      <c r="A60" s="535"/>
      <c r="B60" s="534">
        <v>1200</v>
      </c>
      <c r="C60" s="533" t="s">
        <v>505</v>
      </c>
      <c r="D60" s="532" t="s">
        <v>504</v>
      </c>
      <c r="E60" s="531">
        <v>63243.142751250001</v>
      </c>
      <c r="F60" s="520">
        <f>E60*(1-Камеры!$I$2)</f>
        <v>63243.142751250001</v>
      </c>
    </row>
    <row r="61" spans="1:6" x14ac:dyDescent="0.2">
      <c r="A61" s="530"/>
      <c r="B61" s="529">
        <v>900</v>
      </c>
      <c r="C61" s="528" t="s">
        <v>503</v>
      </c>
      <c r="D61" s="527" t="s">
        <v>502</v>
      </c>
      <c r="E61" s="526">
        <v>47439.265623749998</v>
      </c>
      <c r="F61" s="520">
        <f>E61*(1-Камеры!$I$2)</f>
        <v>47439.265623749998</v>
      </c>
    </row>
    <row r="62" spans="1:6" x14ac:dyDescent="0.2">
      <c r="A62" s="530">
        <v>2560</v>
      </c>
      <c r="B62" s="529">
        <v>600</v>
      </c>
      <c r="C62" s="528" t="s">
        <v>501</v>
      </c>
      <c r="D62" s="527" t="s">
        <v>500</v>
      </c>
      <c r="E62" s="526">
        <v>31632.479628749999</v>
      </c>
      <c r="F62" s="520">
        <f>E62*(1-Камеры!$I$2)</f>
        <v>31632.479628749999</v>
      </c>
    </row>
    <row r="63" spans="1:6" ht="13.5" thickBot="1" x14ac:dyDescent="0.25">
      <c r="A63" s="525"/>
      <c r="B63" s="524">
        <v>300</v>
      </c>
      <c r="C63" s="523" t="s">
        <v>499</v>
      </c>
      <c r="D63" s="522" t="s">
        <v>498</v>
      </c>
      <c r="E63" s="521">
        <v>15806.785995000002</v>
      </c>
      <c r="F63" s="520">
        <f>E63*(1-Камеры!$I$2)</f>
        <v>15806.785995000002</v>
      </c>
    </row>
    <row r="64" spans="1:6" x14ac:dyDescent="0.2">
      <c r="A64" s="519"/>
      <c r="B64" s="518"/>
      <c r="C64" s="518"/>
      <c r="D64" s="518"/>
      <c r="E64" s="518"/>
      <c r="F64" s="515"/>
    </row>
    <row r="65" spans="1:6" x14ac:dyDescent="0.2">
      <c r="A65" s="517" t="s">
        <v>497</v>
      </c>
      <c r="B65" s="517"/>
      <c r="C65" s="517"/>
      <c r="D65" s="517"/>
      <c r="E65" s="516"/>
      <c r="F65" s="515"/>
    </row>
    <row r="66" spans="1:6" x14ac:dyDescent="0.2">
      <c r="A66" s="498"/>
      <c r="B66" s="498"/>
      <c r="C66" s="498"/>
      <c r="D66" s="498"/>
      <c r="E66" s="498"/>
    </row>
    <row r="67" spans="1:6" ht="13.5" thickBot="1" x14ac:dyDescent="0.25">
      <c r="A67" s="514" t="s">
        <v>496</v>
      </c>
      <c r="B67" s="514"/>
      <c r="C67" s="514"/>
      <c r="D67" s="514"/>
      <c r="E67" s="513"/>
    </row>
    <row r="68" spans="1:6" ht="13.5" thickBot="1" x14ac:dyDescent="0.25">
      <c r="A68" s="512" t="s">
        <v>496</v>
      </c>
      <c r="B68" s="511"/>
      <c r="C68" s="511"/>
      <c r="D68" s="510"/>
      <c r="E68" s="509"/>
    </row>
    <row r="69" spans="1:6" ht="13.5" thickBot="1" x14ac:dyDescent="0.25">
      <c r="A69" s="508" t="s">
        <v>495</v>
      </c>
      <c r="B69" s="507" t="s">
        <v>430</v>
      </c>
      <c r="C69" s="506" t="s">
        <v>494</v>
      </c>
      <c r="D69" s="505" t="s">
        <v>430</v>
      </c>
      <c r="E69" s="498"/>
    </row>
    <row r="70" spans="1:6" x14ac:dyDescent="0.2">
      <c r="A70" s="504" t="s">
        <v>493</v>
      </c>
      <c r="B70" s="503">
        <v>800</v>
      </c>
      <c r="C70" s="502" t="s">
        <v>492</v>
      </c>
      <c r="D70" s="499">
        <v>1155</v>
      </c>
      <c r="E70" s="498"/>
    </row>
    <row r="71" spans="1:6" x14ac:dyDescent="0.2">
      <c r="A71" s="501" t="s">
        <v>491</v>
      </c>
      <c r="B71" s="499">
        <v>1350</v>
      </c>
      <c r="C71" s="500" t="s">
        <v>490</v>
      </c>
      <c r="D71" s="499">
        <v>1920</v>
      </c>
      <c r="E71" s="498"/>
    </row>
    <row r="72" spans="1:6" x14ac:dyDescent="0.2">
      <c r="A72" s="501" t="s">
        <v>489</v>
      </c>
      <c r="B72" s="499">
        <v>1495.4223374999999</v>
      </c>
      <c r="C72" s="500" t="s">
        <v>488</v>
      </c>
      <c r="D72" s="499">
        <v>2190</v>
      </c>
      <c r="E72" s="498"/>
    </row>
    <row r="73" spans="1:6" ht="13.5" thickBot="1" x14ac:dyDescent="0.25">
      <c r="A73" s="497" t="s">
        <v>487</v>
      </c>
      <c r="B73" s="495">
        <v>1680</v>
      </c>
      <c r="C73" s="496" t="s">
        <v>486</v>
      </c>
      <c r="D73" s="495">
        <v>2415</v>
      </c>
    </row>
    <row r="75" spans="1:6" ht="15" x14ac:dyDescent="0.2">
      <c r="A75" s="232" t="s">
        <v>485</v>
      </c>
      <c r="B75" s="232"/>
      <c r="C75" s="232"/>
      <c r="D75" s="232"/>
    </row>
    <row r="76" spans="1:6" ht="13.5" thickBot="1" x14ac:dyDescent="0.25">
      <c r="A76" s="386"/>
      <c r="B76" s="386"/>
      <c r="C76" s="386"/>
      <c r="D76" s="386"/>
    </row>
    <row r="77" spans="1:6" x14ac:dyDescent="0.2">
      <c r="A77" s="494" t="s">
        <v>484</v>
      </c>
      <c r="B77" s="493"/>
      <c r="C77" s="493"/>
      <c r="D77" s="492"/>
    </row>
    <row r="78" spans="1:6" ht="45" customHeight="1" thickBot="1" x14ac:dyDescent="0.25">
      <c r="A78" s="491"/>
      <c r="B78" s="490"/>
      <c r="C78" s="490"/>
      <c r="D78" s="489"/>
    </row>
    <row r="79" spans="1:6" x14ac:dyDescent="0.2">
      <c r="A79" s="488" t="s">
        <v>285</v>
      </c>
      <c r="B79" s="487"/>
      <c r="C79" s="487"/>
      <c r="D79" s="486"/>
    </row>
    <row r="80" spans="1:6" ht="13.5" thickBot="1" x14ac:dyDescent="0.25">
      <c r="A80" s="480" t="s">
        <v>483</v>
      </c>
      <c r="B80" s="479"/>
      <c r="C80" s="478"/>
      <c r="D80" s="477"/>
    </row>
    <row r="81" spans="1:4" ht="13.5" thickBot="1" x14ac:dyDescent="0.25">
      <c r="A81" s="485" t="s">
        <v>480</v>
      </c>
      <c r="B81" s="484"/>
      <c r="C81" s="408"/>
      <c r="D81" s="386"/>
    </row>
    <row r="82" spans="1:4" ht="13.5" thickBot="1" x14ac:dyDescent="0.25">
      <c r="A82" s="474" t="s">
        <v>482</v>
      </c>
      <c r="B82" s="473"/>
      <c r="C82" s="473"/>
      <c r="D82" s="472">
        <v>28750</v>
      </c>
    </row>
    <row r="83" spans="1:4" x14ac:dyDescent="0.2">
      <c r="A83" s="483" t="s">
        <v>9</v>
      </c>
      <c r="B83" s="481" t="s">
        <v>430</v>
      </c>
      <c r="C83" s="482" t="s">
        <v>10</v>
      </c>
      <c r="D83" s="481" t="s">
        <v>430</v>
      </c>
    </row>
    <row r="84" spans="1:4" ht="13.5" thickBot="1" x14ac:dyDescent="0.25">
      <c r="A84" s="468" t="s">
        <v>478</v>
      </c>
      <c r="B84" s="467">
        <v>42190</v>
      </c>
      <c r="C84" s="468" t="s">
        <v>477</v>
      </c>
      <c r="D84" s="467">
        <v>43510</v>
      </c>
    </row>
    <row r="85" spans="1:4" ht="13.5" thickBot="1" x14ac:dyDescent="0.25">
      <c r="A85" s="468" t="s">
        <v>476</v>
      </c>
      <c r="B85" s="467">
        <v>44180</v>
      </c>
      <c r="C85" s="468" t="s">
        <v>476</v>
      </c>
      <c r="D85" s="467">
        <v>46150</v>
      </c>
    </row>
    <row r="86" spans="1:4" ht="13.5" thickBot="1" x14ac:dyDescent="0.25">
      <c r="A86" s="468" t="s">
        <v>475</v>
      </c>
      <c r="B86" s="467">
        <v>46810</v>
      </c>
      <c r="C86" s="468" t="s">
        <v>474</v>
      </c>
      <c r="D86" s="467">
        <v>50800</v>
      </c>
    </row>
    <row r="87" spans="1:4" x14ac:dyDescent="0.2">
      <c r="A87" s="446"/>
      <c r="B87" s="435"/>
      <c r="C87" s="446"/>
      <c r="D87" s="435"/>
    </row>
    <row r="88" spans="1:4" x14ac:dyDescent="0.2">
      <c r="A88" s="480" t="s">
        <v>481</v>
      </c>
      <c r="B88" s="479"/>
      <c r="C88" s="478"/>
      <c r="D88" s="477"/>
    </row>
    <row r="89" spans="1:4" ht="13.5" thickBot="1" x14ac:dyDescent="0.25">
      <c r="A89" s="476" t="s">
        <v>480</v>
      </c>
      <c r="B89" s="475"/>
      <c r="C89" s="408"/>
      <c r="D89" s="386"/>
    </row>
    <row r="90" spans="1:4" ht="13.5" thickBot="1" x14ac:dyDescent="0.25">
      <c r="A90" s="474" t="s">
        <v>479</v>
      </c>
      <c r="B90" s="473"/>
      <c r="C90" s="473"/>
      <c r="D90" s="472">
        <v>31050</v>
      </c>
    </row>
    <row r="91" spans="1:4" x14ac:dyDescent="0.2">
      <c r="A91" s="471" t="s">
        <v>9</v>
      </c>
      <c r="B91" s="469" t="s">
        <v>430</v>
      </c>
      <c r="C91" s="470" t="s">
        <v>10</v>
      </c>
      <c r="D91" s="469" t="s">
        <v>430</v>
      </c>
    </row>
    <row r="92" spans="1:4" ht="13.5" thickBot="1" x14ac:dyDescent="0.25">
      <c r="A92" s="468" t="s">
        <v>478</v>
      </c>
      <c r="B92" s="467">
        <v>45620</v>
      </c>
      <c r="C92" s="468" t="s">
        <v>477</v>
      </c>
      <c r="D92" s="467">
        <v>46940</v>
      </c>
    </row>
    <row r="93" spans="1:4" ht="13.5" thickBot="1" x14ac:dyDescent="0.25">
      <c r="A93" s="468" t="s">
        <v>476</v>
      </c>
      <c r="B93" s="467">
        <v>47600</v>
      </c>
      <c r="C93" s="468" t="s">
        <v>476</v>
      </c>
      <c r="D93" s="467">
        <v>49590</v>
      </c>
    </row>
    <row r="94" spans="1:4" ht="13.5" thickBot="1" x14ac:dyDescent="0.25">
      <c r="A94" s="468" t="s">
        <v>475</v>
      </c>
      <c r="B94" s="467">
        <v>50370</v>
      </c>
      <c r="C94" s="468" t="s">
        <v>474</v>
      </c>
      <c r="D94" s="467">
        <v>54210</v>
      </c>
    </row>
    <row r="95" spans="1:4" x14ac:dyDescent="0.2">
      <c r="A95" s="446"/>
      <c r="B95" s="445"/>
      <c r="C95" s="386"/>
      <c r="D95" s="386"/>
    </row>
    <row r="96" spans="1:4" x14ac:dyDescent="0.2">
      <c r="A96" s="391"/>
      <c r="B96" s="390"/>
      <c r="C96" s="389"/>
      <c r="D96" s="435"/>
    </row>
    <row r="97" spans="1:4" x14ac:dyDescent="0.2">
      <c r="A97" s="391"/>
      <c r="B97" s="390"/>
      <c r="C97" s="389"/>
      <c r="D97" s="435"/>
    </row>
    <row r="98" spans="1:4" ht="13.5" thickBot="1" x14ac:dyDescent="0.25"/>
    <row r="99" spans="1:4" ht="15.75" thickBot="1" x14ac:dyDescent="0.3">
      <c r="A99" s="466" t="s">
        <v>473</v>
      </c>
      <c r="B99" s="465"/>
      <c r="C99" s="464"/>
      <c r="D99" s="463"/>
    </row>
    <row r="100" spans="1:4" ht="12.75" customHeight="1" x14ac:dyDescent="0.2">
      <c r="A100" s="462" t="s">
        <v>472</v>
      </c>
      <c r="B100" s="461"/>
      <c r="C100" s="461"/>
      <c r="D100" s="460"/>
    </row>
    <row r="101" spans="1:4" ht="13.5" thickBot="1" x14ac:dyDescent="0.25">
      <c r="A101" s="459"/>
      <c r="B101" s="458"/>
      <c r="C101" s="458"/>
      <c r="D101" s="457"/>
    </row>
    <row r="102" spans="1:4" ht="13.5" thickBot="1" x14ac:dyDescent="0.25">
      <c r="A102" s="456" t="s">
        <v>471</v>
      </c>
      <c r="B102" s="455"/>
      <c r="C102" s="454"/>
      <c r="D102" s="392">
        <v>56120</v>
      </c>
    </row>
    <row r="103" spans="1:4" ht="12.75" customHeight="1" x14ac:dyDescent="0.2">
      <c r="A103" s="453" t="s">
        <v>470</v>
      </c>
      <c r="B103" s="452"/>
      <c r="C103" s="451"/>
      <c r="D103" s="450"/>
    </row>
    <row r="104" spans="1:4" ht="13.5" thickBot="1" x14ac:dyDescent="0.25">
      <c r="A104" s="449"/>
      <c r="B104" s="448"/>
      <c r="C104" s="447"/>
      <c r="D104" s="447"/>
    </row>
    <row r="105" spans="1:4" ht="13.5" thickBot="1" x14ac:dyDescent="0.25">
      <c r="A105" s="446"/>
      <c r="B105" s="445"/>
      <c r="C105" s="386"/>
      <c r="D105" s="386"/>
    </row>
    <row r="106" spans="1:4" ht="13.5" thickBot="1" x14ac:dyDescent="0.25">
      <c r="A106" s="417"/>
      <c r="B106" s="442"/>
      <c r="C106" s="425"/>
      <c r="D106" s="414" t="s">
        <v>430</v>
      </c>
    </row>
    <row r="107" spans="1:4" ht="13.5" customHeight="1" thickBot="1" x14ac:dyDescent="0.25">
      <c r="A107" s="441" t="s">
        <v>464</v>
      </c>
      <c r="B107" s="413" t="s">
        <v>460</v>
      </c>
      <c r="C107" s="412"/>
      <c r="D107" s="392">
        <v>63540.243899999994</v>
      </c>
    </row>
    <row r="108" spans="1:4" ht="13.5" thickBot="1" x14ac:dyDescent="0.25">
      <c r="A108" s="440"/>
      <c r="B108" s="413" t="s">
        <v>459</v>
      </c>
      <c r="C108" s="412"/>
      <c r="D108" s="392">
        <v>69064.447725000005</v>
      </c>
    </row>
    <row r="109" spans="1:4" ht="13.5" thickBot="1" x14ac:dyDescent="0.25">
      <c r="A109" s="440"/>
      <c r="B109" s="413" t="s">
        <v>458</v>
      </c>
      <c r="C109" s="443"/>
      <c r="D109" s="392">
        <v>74588.65155000001</v>
      </c>
    </row>
    <row r="110" spans="1:4" ht="13.5" thickBot="1" x14ac:dyDescent="0.25">
      <c r="A110" s="439"/>
      <c r="B110" s="444" t="s">
        <v>457</v>
      </c>
      <c r="C110" s="405"/>
      <c r="D110" s="392">
        <v>80112.855374999985</v>
      </c>
    </row>
    <row r="111" spans="1:4" ht="13.5" thickBot="1" x14ac:dyDescent="0.25">
      <c r="A111" s="401"/>
      <c r="B111" s="413"/>
      <c r="C111" s="412"/>
      <c r="D111" s="438"/>
    </row>
    <row r="112" spans="1:4" ht="13.5" customHeight="1" thickBot="1" x14ac:dyDescent="0.25">
      <c r="A112" s="397" t="s">
        <v>463</v>
      </c>
      <c r="B112" s="413" t="s">
        <v>455</v>
      </c>
      <c r="C112" s="412"/>
      <c r="D112" s="392">
        <v>65728.505587499996</v>
      </c>
    </row>
    <row r="113" spans="1:4" ht="13.5" thickBot="1" x14ac:dyDescent="0.25">
      <c r="A113" s="437"/>
      <c r="B113" s="394" t="s">
        <v>454</v>
      </c>
      <c r="C113" s="393"/>
      <c r="D113" s="392">
        <v>71957.448675000007</v>
      </c>
    </row>
    <row r="114" spans="1:4" ht="13.5" thickBot="1" x14ac:dyDescent="0.25">
      <c r="A114" s="437"/>
      <c r="B114" s="406" t="s">
        <v>453</v>
      </c>
      <c r="C114" s="443"/>
      <c r="D114" s="392">
        <v>78185.06955</v>
      </c>
    </row>
    <row r="115" spans="1:4" ht="13.5" thickBot="1" x14ac:dyDescent="0.25">
      <c r="A115" s="436"/>
      <c r="B115" s="413" t="s">
        <v>452</v>
      </c>
      <c r="C115" s="402"/>
      <c r="D115" s="392">
        <v>84414.012637500011</v>
      </c>
    </row>
    <row r="116" spans="1:4" ht="13.5" thickBot="1" x14ac:dyDescent="0.25">
      <c r="A116" s="401"/>
      <c r="B116" s="413"/>
      <c r="C116" s="412"/>
      <c r="D116" s="438"/>
    </row>
    <row r="117" spans="1:4" ht="13.5" customHeight="1" thickBot="1" x14ac:dyDescent="0.25">
      <c r="A117" s="397" t="s">
        <v>462</v>
      </c>
      <c r="B117" s="413" t="s">
        <v>450</v>
      </c>
      <c r="C117" s="443"/>
      <c r="D117" s="392">
        <v>68234.098274999997</v>
      </c>
    </row>
    <row r="118" spans="1:4" ht="13.5" thickBot="1" x14ac:dyDescent="0.25">
      <c r="A118" s="437"/>
      <c r="B118" s="394" t="s">
        <v>449</v>
      </c>
      <c r="C118" s="393"/>
      <c r="D118" s="392">
        <v>75166.458412499996</v>
      </c>
    </row>
    <row r="119" spans="1:4" ht="13.5" thickBot="1" x14ac:dyDescent="0.25">
      <c r="A119" s="437"/>
      <c r="B119" s="394" t="s">
        <v>448</v>
      </c>
      <c r="C119" s="393"/>
      <c r="D119" s="392">
        <v>82100.140762499999</v>
      </c>
    </row>
    <row r="120" spans="1:4" ht="13.5" thickBot="1" x14ac:dyDescent="0.25">
      <c r="A120" s="436"/>
      <c r="B120" s="406" t="s">
        <v>447</v>
      </c>
      <c r="C120" s="405"/>
      <c r="D120" s="392">
        <v>89032.500899999999</v>
      </c>
    </row>
    <row r="121" spans="1:4" ht="13.5" thickBot="1" x14ac:dyDescent="0.25">
      <c r="A121" s="401"/>
      <c r="B121" s="400"/>
      <c r="C121" s="399"/>
      <c r="D121" s="410"/>
    </row>
    <row r="122" spans="1:4" ht="13.5" thickBot="1" x14ac:dyDescent="0.25">
      <c r="A122" s="417"/>
      <c r="B122" s="442"/>
      <c r="C122" s="425"/>
      <c r="D122" s="414"/>
    </row>
    <row r="123" spans="1:4" ht="13.5" customHeight="1" thickBot="1" x14ac:dyDescent="0.25">
      <c r="A123" s="441" t="s">
        <v>461</v>
      </c>
      <c r="B123" s="394" t="s">
        <v>460</v>
      </c>
      <c r="C123" s="393"/>
      <c r="D123" s="392">
        <v>64024.173674999991</v>
      </c>
    </row>
    <row r="124" spans="1:4" ht="13.5" thickBot="1" x14ac:dyDescent="0.25">
      <c r="A124" s="440"/>
      <c r="B124" s="394" t="s">
        <v>459</v>
      </c>
      <c r="C124" s="393"/>
      <c r="D124" s="392">
        <v>70176.428437499984</v>
      </c>
    </row>
    <row r="125" spans="1:4" ht="13.5" thickBot="1" x14ac:dyDescent="0.25">
      <c r="A125" s="440"/>
      <c r="B125" s="394" t="s">
        <v>458</v>
      </c>
      <c r="C125" s="393"/>
      <c r="D125" s="392">
        <v>76328.683199999985</v>
      </c>
    </row>
    <row r="126" spans="1:4" ht="13.5" thickBot="1" x14ac:dyDescent="0.25">
      <c r="A126" s="439"/>
      <c r="B126" s="394" t="s">
        <v>457</v>
      </c>
      <c r="C126" s="393"/>
      <c r="D126" s="392">
        <v>82479.615749999997</v>
      </c>
    </row>
    <row r="127" spans="1:4" ht="13.5" thickBot="1" x14ac:dyDescent="0.25">
      <c r="A127" s="401"/>
      <c r="B127" s="413"/>
      <c r="C127" s="412"/>
      <c r="D127" s="438"/>
    </row>
    <row r="128" spans="1:4" ht="13.5" customHeight="1" thickBot="1" x14ac:dyDescent="0.25">
      <c r="A128" s="397" t="s">
        <v>456</v>
      </c>
      <c r="B128" s="394" t="s">
        <v>455</v>
      </c>
      <c r="C128" s="393"/>
      <c r="D128" s="392">
        <v>66823.297537499995</v>
      </c>
    </row>
    <row r="129" spans="1:6" ht="13.5" thickBot="1" x14ac:dyDescent="0.25">
      <c r="A129" s="437"/>
      <c r="B129" s="394" t="s">
        <v>454</v>
      </c>
      <c r="C129" s="393"/>
      <c r="D129" s="392">
        <v>73759.624312499989</v>
      </c>
    </row>
    <row r="130" spans="1:6" ht="13.5" thickBot="1" x14ac:dyDescent="0.25">
      <c r="A130" s="437"/>
      <c r="B130" s="394" t="s">
        <v>453</v>
      </c>
      <c r="C130" s="393"/>
      <c r="D130" s="392">
        <v>80695.951087499998</v>
      </c>
    </row>
    <row r="131" spans="1:6" ht="13.5" thickBot="1" x14ac:dyDescent="0.25">
      <c r="A131" s="436"/>
      <c r="B131" s="403" t="s">
        <v>452</v>
      </c>
      <c r="C131" s="402"/>
      <c r="D131" s="392">
        <v>87632.277862499992</v>
      </c>
    </row>
    <row r="132" spans="1:6" ht="13.5" thickBot="1" x14ac:dyDescent="0.25">
      <c r="A132" s="401"/>
      <c r="B132" s="413"/>
      <c r="C132" s="412"/>
      <c r="D132" s="438"/>
    </row>
    <row r="133" spans="1:6" ht="13.5" customHeight="1" thickBot="1" x14ac:dyDescent="0.25">
      <c r="A133" s="397" t="s">
        <v>451</v>
      </c>
      <c r="B133" s="394" t="s">
        <v>450</v>
      </c>
      <c r="C133" s="393"/>
      <c r="D133" s="392">
        <v>69621.099187499989</v>
      </c>
    </row>
    <row r="134" spans="1:6" ht="13.5" thickBot="1" x14ac:dyDescent="0.25">
      <c r="A134" s="437"/>
      <c r="B134" s="394" t="s">
        <v>449</v>
      </c>
      <c r="C134" s="393"/>
      <c r="D134" s="392">
        <v>77341.497975000006</v>
      </c>
    </row>
    <row r="135" spans="1:6" ht="13.5" thickBot="1" x14ac:dyDescent="0.25">
      <c r="A135" s="437"/>
      <c r="B135" s="394" t="s">
        <v>448</v>
      </c>
      <c r="C135" s="393"/>
      <c r="D135" s="392">
        <v>85061.896762499993</v>
      </c>
    </row>
    <row r="136" spans="1:6" ht="13.5" thickBot="1" x14ac:dyDescent="0.25">
      <c r="A136" s="436"/>
      <c r="B136" s="406" t="s">
        <v>447</v>
      </c>
      <c r="C136" s="405"/>
      <c r="D136" s="392">
        <v>92782.295549999995</v>
      </c>
    </row>
    <row r="137" spans="1:6" x14ac:dyDescent="0.2">
      <c r="A137" s="391"/>
      <c r="B137" s="390"/>
      <c r="C137" s="389"/>
      <c r="D137" s="435"/>
    </row>
    <row r="138" spans="1:6" x14ac:dyDescent="0.2">
      <c r="A138" s="391"/>
      <c r="B138" s="390"/>
      <c r="C138" s="389"/>
      <c r="D138" s="435"/>
    </row>
    <row r="139" spans="1:6" x14ac:dyDescent="0.2">
      <c r="A139" s="386"/>
      <c r="B139" s="386"/>
      <c r="C139" s="386"/>
      <c r="D139" s="386"/>
    </row>
    <row r="140" spans="1:6" x14ac:dyDescent="0.2">
      <c r="A140" s="386"/>
      <c r="B140" s="386"/>
      <c r="C140" s="386"/>
      <c r="D140" s="386"/>
    </row>
    <row r="141" spans="1:6" x14ac:dyDescent="0.2">
      <c r="A141" s="385" t="s">
        <v>446</v>
      </c>
      <c r="B141" s="384"/>
      <c r="C141" s="384"/>
      <c r="D141" s="384"/>
    </row>
    <row r="143" spans="1:6" x14ac:dyDescent="0.2">
      <c r="A143" s="420" t="s">
        <v>469</v>
      </c>
      <c r="B143" s="419"/>
      <c r="C143" s="434"/>
      <c r="D143" s="434"/>
      <c r="E143" s="386"/>
      <c r="F143" s="386"/>
    </row>
    <row r="144" spans="1:6" ht="13.5" thickBot="1" x14ac:dyDescent="0.25">
      <c r="A144" s="433"/>
      <c r="B144" s="432"/>
      <c r="C144" s="389"/>
      <c r="D144" s="389"/>
      <c r="E144" s="386"/>
      <c r="F144" s="386"/>
    </row>
    <row r="145" spans="1:6" ht="13.5" thickBot="1" x14ac:dyDescent="0.25">
      <c r="A145" s="431"/>
      <c r="B145" s="430"/>
      <c r="C145" s="429"/>
      <c r="D145" s="428" t="s">
        <v>430</v>
      </c>
      <c r="E145" s="386"/>
      <c r="F145" s="386"/>
    </row>
    <row r="146" spans="1:6" ht="13.5" thickBot="1" x14ac:dyDescent="0.25">
      <c r="A146" s="427" t="s">
        <v>468</v>
      </c>
      <c r="B146" s="426"/>
      <c r="C146" s="425"/>
      <c r="D146" s="424">
        <v>88630</v>
      </c>
      <c r="E146" s="386"/>
      <c r="F146" s="386"/>
    </row>
    <row r="147" spans="1:6" x14ac:dyDescent="0.2">
      <c r="A147" s="413" t="s">
        <v>467</v>
      </c>
      <c r="B147" s="423"/>
      <c r="C147" s="415"/>
      <c r="D147" s="412"/>
      <c r="E147" s="386"/>
      <c r="F147" s="386"/>
    </row>
    <row r="148" spans="1:6" ht="13.5" thickBot="1" x14ac:dyDescent="0.25">
      <c r="A148" s="406" t="s">
        <v>466</v>
      </c>
      <c r="B148" s="422"/>
      <c r="C148" s="421"/>
      <c r="D148" s="405"/>
      <c r="E148" s="386"/>
      <c r="F148" s="386"/>
    </row>
    <row r="149" spans="1:6" ht="13.5" thickBot="1" x14ac:dyDescent="0.25">
      <c r="A149" s="420"/>
      <c r="B149" s="419" t="s">
        <v>465</v>
      </c>
      <c r="C149" s="418"/>
      <c r="D149" s="418"/>
      <c r="E149" s="386"/>
      <c r="F149" s="386"/>
    </row>
    <row r="150" spans="1:6" ht="13.5" thickBot="1" x14ac:dyDescent="0.25">
      <c r="A150" s="417"/>
      <c r="B150" s="416"/>
      <c r="C150" s="415"/>
      <c r="D150" s="414" t="s">
        <v>430</v>
      </c>
      <c r="E150" s="386"/>
      <c r="F150" s="386"/>
    </row>
    <row r="151" spans="1:6" ht="13.5" customHeight="1" thickBot="1" x14ac:dyDescent="0.25">
      <c r="A151" s="397" t="s">
        <v>464</v>
      </c>
      <c r="B151" s="413" t="s">
        <v>460</v>
      </c>
      <c r="C151" s="412"/>
      <c r="D151" s="392">
        <v>96054.771487499995</v>
      </c>
      <c r="E151" s="386"/>
      <c r="F151" s="386"/>
    </row>
    <row r="152" spans="1:6" ht="13.5" thickBot="1" x14ac:dyDescent="0.25">
      <c r="A152" s="396"/>
      <c r="B152" s="413" t="s">
        <v>459</v>
      </c>
      <c r="C152" s="412"/>
      <c r="D152" s="392">
        <v>101580</v>
      </c>
      <c r="E152" s="386"/>
      <c r="F152" s="386"/>
    </row>
    <row r="153" spans="1:6" ht="13.5" thickBot="1" x14ac:dyDescent="0.25">
      <c r="A153" s="396"/>
      <c r="B153" s="394" t="s">
        <v>458</v>
      </c>
      <c r="C153" s="393"/>
      <c r="D153" s="392">
        <v>107100</v>
      </c>
      <c r="E153" s="411"/>
      <c r="F153" s="386"/>
    </row>
    <row r="154" spans="1:6" ht="13.5" thickBot="1" x14ac:dyDescent="0.25">
      <c r="A154" s="395"/>
      <c r="B154" s="406" t="s">
        <v>457</v>
      </c>
      <c r="C154" s="405"/>
      <c r="D154" s="392">
        <v>115950.10297499999</v>
      </c>
      <c r="E154" s="386"/>
      <c r="F154" s="386"/>
    </row>
    <row r="155" spans="1:6" ht="13.5" thickBot="1" x14ac:dyDescent="0.25">
      <c r="A155" s="401"/>
      <c r="B155" s="400"/>
      <c r="C155" s="399"/>
      <c r="D155" s="398"/>
      <c r="E155" s="386"/>
      <c r="F155" s="386"/>
    </row>
    <row r="156" spans="1:6" ht="13.5" customHeight="1" thickBot="1" x14ac:dyDescent="0.25">
      <c r="A156" s="397" t="s">
        <v>463</v>
      </c>
      <c r="B156" s="394" t="s">
        <v>455</v>
      </c>
      <c r="C156" s="393"/>
      <c r="D156" s="392">
        <v>98240</v>
      </c>
      <c r="E156" s="386"/>
      <c r="F156" s="386"/>
    </row>
    <row r="157" spans="1:6" ht="13.5" thickBot="1" x14ac:dyDescent="0.25">
      <c r="A157" s="396"/>
      <c r="B157" s="394" t="s">
        <v>454</v>
      </c>
      <c r="C157" s="393"/>
      <c r="D157" s="392">
        <v>104470</v>
      </c>
      <c r="E157" s="386"/>
      <c r="F157" s="386"/>
    </row>
    <row r="158" spans="1:6" ht="13.5" thickBot="1" x14ac:dyDescent="0.25">
      <c r="A158" s="396"/>
      <c r="B158" s="394" t="s">
        <v>453</v>
      </c>
      <c r="C158" s="393"/>
      <c r="D158" s="392">
        <v>110699.59713750001</v>
      </c>
      <c r="E158" s="386"/>
      <c r="F158" s="386"/>
    </row>
    <row r="159" spans="1:6" ht="13.5" thickBot="1" x14ac:dyDescent="0.25">
      <c r="A159" s="395"/>
      <c r="B159" s="394" t="s">
        <v>452</v>
      </c>
      <c r="C159" s="393"/>
      <c r="D159" s="392">
        <v>116820</v>
      </c>
      <c r="E159" s="386"/>
      <c r="F159" s="386"/>
    </row>
    <row r="160" spans="1:6" ht="13.5" thickBot="1" x14ac:dyDescent="0.25">
      <c r="A160" s="401"/>
      <c r="B160" s="400"/>
      <c r="C160" s="399"/>
      <c r="D160" s="398"/>
      <c r="E160" s="386"/>
      <c r="F160" s="386"/>
    </row>
    <row r="161" spans="1:6" ht="13.5" customHeight="1" thickBot="1" x14ac:dyDescent="0.25">
      <c r="A161" s="397" t="s">
        <v>462</v>
      </c>
      <c r="B161" s="394" t="s">
        <v>450</v>
      </c>
      <c r="C161" s="393"/>
      <c r="D161" s="392">
        <v>100750</v>
      </c>
      <c r="E161" s="386"/>
      <c r="F161" s="386"/>
    </row>
    <row r="162" spans="1:6" ht="13.5" thickBot="1" x14ac:dyDescent="0.25">
      <c r="A162" s="396"/>
      <c r="B162" s="394" t="s">
        <v>449</v>
      </c>
      <c r="C162" s="393"/>
      <c r="D162" s="392">
        <v>107680</v>
      </c>
      <c r="E162" s="386"/>
      <c r="F162" s="386"/>
    </row>
    <row r="163" spans="1:6" ht="13.5" thickBot="1" x14ac:dyDescent="0.25">
      <c r="A163" s="396"/>
      <c r="B163" s="394" t="s">
        <v>448</v>
      </c>
      <c r="C163" s="393"/>
      <c r="D163" s="392">
        <v>114610</v>
      </c>
      <c r="E163" s="386"/>
      <c r="F163" s="386"/>
    </row>
    <row r="164" spans="1:6" ht="13.5" thickBot="1" x14ac:dyDescent="0.25">
      <c r="A164" s="395"/>
      <c r="B164" s="394" t="s">
        <v>447</v>
      </c>
      <c r="C164" s="393"/>
      <c r="D164" s="392">
        <v>121550</v>
      </c>
      <c r="E164" s="386"/>
      <c r="F164" s="386"/>
    </row>
    <row r="165" spans="1:6" x14ac:dyDescent="0.2">
      <c r="A165" s="400"/>
      <c r="B165" s="410"/>
      <c r="C165" s="408"/>
      <c r="D165" s="407"/>
      <c r="E165" s="386"/>
      <c r="F165" s="386"/>
    </row>
    <row r="166" spans="1:6" ht="13.5" thickBot="1" x14ac:dyDescent="0.25">
      <c r="A166" s="409"/>
      <c r="B166" s="409"/>
      <c r="C166" s="408"/>
      <c r="D166" s="407">
        <v>0</v>
      </c>
      <c r="E166" s="386"/>
      <c r="F166" s="386"/>
    </row>
    <row r="167" spans="1:6" ht="13.5" customHeight="1" thickBot="1" x14ac:dyDescent="0.25">
      <c r="A167" s="397" t="s">
        <v>461</v>
      </c>
      <c r="B167" s="394" t="s">
        <v>460</v>
      </c>
      <c r="C167" s="393"/>
      <c r="D167" s="404">
        <v>96540</v>
      </c>
      <c r="E167" s="386"/>
      <c r="F167" s="386"/>
    </row>
    <row r="168" spans="1:6" ht="13.5" thickBot="1" x14ac:dyDescent="0.25">
      <c r="A168" s="396"/>
      <c r="B168" s="394" t="s">
        <v>459</v>
      </c>
      <c r="C168" s="393"/>
      <c r="D168" s="404">
        <v>102690</v>
      </c>
      <c r="E168" s="386"/>
      <c r="F168" s="386"/>
    </row>
    <row r="169" spans="1:6" ht="13.5" thickBot="1" x14ac:dyDescent="0.25">
      <c r="A169" s="396"/>
      <c r="B169" s="394" t="s">
        <v>458</v>
      </c>
      <c r="C169" s="393"/>
      <c r="D169" s="404">
        <v>108840</v>
      </c>
      <c r="E169" s="386"/>
      <c r="F169" s="386"/>
    </row>
    <row r="170" spans="1:6" ht="13.5" thickBot="1" x14ac:dyDescent="0.25">
      <c r="A170" s="395"/>
      <c r="B170" s="406" t="s">
        <v>457</v>
      </c>
      <c r="C170" s="405"/>
      <c r="D170" s="404">
        <v>114990</v>
      </c>
      <c r="E170" s="386"/>
      <c r="F170" s="386"/>
    </row>
    <row r="171" spans="1:6" ht="13.5" thickBot="1" x14ac:dyDescent="0.25">
      <c r="A171" s="401"/>
      <c r="B171" s="400"/>
      <c r="C171" s="399"/>
      <c r="D171" s="398"/>
      <c r="E171" s="386"/>
      <c r="F171" s="386"/>
    </row>
    <row r="172" spans="1:6" ht="13.5" customHeight="1" thickBot="1" x14ac:dyDescent="0.25">
      <c r="A172" s="397" t="s">
        <v>456</v>
      </c>
      <c r="B172" s="394" t="s">
        <v>455</v>
      </c>
      <c r="C172" s="393"/>
      <c r="D172" s="392">
        <v>99340</v>
      </c>
      <c r="E172" s="386"/>
      <c r="F172" s="386"/>
    </row>
    <row r="173" spans="1:6" ht="13.5" thickBot="1" x14ac:dyDescent="0.25">
      <c r="A173" s="396"/>
      <c r="B173" s="394" t="s">
        <v>454</v>
      </c>
      <c r="C173" s="393"/>
      <c r="D173" s="392">
        <v>106270</v>
      </c>
      <c r="E173" s="386"/>
      <c r="F173" s="386"/>
    </row>
    <row r="174" spans="1:6" ht="13.5" thickBot="1" x14ac:dyDescent="0.25">
      <c r="A174" s="396"/>
      <c r="B174" s="403" t="s">
        <v>453</v>
      </c>
      <c r="C174" s="402"/>
      <c r="D174" s="392">
        <v>113210.47867500001</v>
      </c>
      <c r="E174" s="386"/>
      <c r="F174" s="386"/>
    </row>
    <row r="175" spans="1:6" ht="13.5" thickBot="1" x14ac:dyDescent="0.25">
      <c r="A175" s="395"/>
      <c r="B175" s="394" t="s">
        <v>452</v>
      </c>
      <c r="C175" s="393"/>
      <c r="D175" s="392">
        <v>120150</v>
      </c>
      <c r="E175" s="386"/>
      <c r="F175" s="386"/>
    </row>
    <row r="176" spans="1:6" ht="13.5" thickBot="1" x14ac:dyDescent="0.25">
      <c r="A176" s="401"/>
      <c r="B176" s="400"/>
      <c r="C176" s="399"/>
      <c r="D176" s="398"/>
      <c r="E176" s="386"/>
      <c r="F176" s="386"/>
    </row>
    <row r="177" spans="1:8" ht="13.5" customHeight="1" thickBot="1" x14ac:dyDescent="0.25">
      <c r="A177" s="397" t="s">
        <v>451</v>
      </c>
      <c r="B177" s="394" t="s">
        <v>450</v>
      </c>
      <c r="C177" s="393"/>
      <c r="D177" s="392">
        <v>102140</v>
      </c>
      <c r="E177" s="386"/>
      <c r="F177" s="386"/>
    </row>
    <row r="178" spans="1:8" ht="13.5" thickBot="1" x14ac:dyDescent="0.25">
      <c r="A178" s="396"/>
      <c r="B178" s="394" t="s">
        <v>449</v>
      </c>
      <c r="C178" s="393"/>
      <c r="D178" s="392">
        <v>109860</v>
      </c>
      <c r="E178" s="386"/>
      <c r="F178" s="386"/>
    </row>
    <row r="179" spans="1:8" ht="13.5" thickBot="1" x14ac:dyDescent="0.25">
      <c r="A179" s="396"/>
      <c r="B179" s="394" t="s">
        <v>448</v>
      </c>
      <c r="C179" s="393"/>
      <c r="D179" s="392">
        <v>117580</v>
      </c>
      <c r="E179" s="386"/>
      <c r="F179" s="386"/>
    </row>
    <row r="180" spans="1:8" ht="13.5" thickBot="1" x14ac:dyDescent="0.25">
      <c r="A180" s="395"/>
      <c r="B180" s="394" t="s">
        <v>447</v>
      </c>
      <c r="C180" s="393"/>
      <c r="D180" s="392">
        <v>125300</v>
      </c>
      <c r="E180" s="386"/>
      <c r="F180" s="386"/>
    </row>
    <row r="181" spans="1:8" x14ac:dyDescent="0.2">
      <c r="A181" s="391"/>
      <c r="B181" s="390"/>
      <c r="C181" s="389"/>
      <c r="D181" s="388"/>
      <c r="E181" s="386"/>
      <c r="F181" s="386"/>
    </row>
    <row r="182" spans="1:8" x14ac:dyDescent="0.2">
      <c r="A182" s="227"/>
      <c r="B182" s="227"/>
      <c r="C182" s="227"/>
      <c r="D182" s="227"/>
      <c r="E182" s="227"/>
      <c r="F182" s="227"/>
    </row>
    <row r="183" spans="1:8" x14ac:dyDescent="0.2">
      <c r="A183" s="387"/>
      <c r="B183" s="387"/>
      <c r="C183" s="387"/>
      <c r="D183" s="387"/>
      <c r="E183" s="386"/>
      <c r="F183" s="386"/>
    </row>
    <row r="184" spans="1:8" x14ac:dyDescent="0.2">
      <c r="A184" s="385" t="s">
        <v>446</v>
      </c>
      <c r="B184" s="384"/>
      <c r="C184" s="384"/>
      <c r="D184" s="384"/>
      <c r="E184" s="383"/>
      <c r="F184" s="383"/>
    </row>
    <row r="186" spans="1:8" x14ac:dyDescent="0.2">
      <c r="A186" s="382" t="s">
        <v>445</v>
      </c>
      <c r="B186" s="382"/>
      <c r="C186" s="382"/>
      <c r="D186" s="382"/>
      <c r="E186" s="382"/>
      <c r="F186" s="382"/>
      <c r="G186" s="382"/>
      <c r="H186" s="382"/>
    </row>
    <row r="187" spans="1:8" x14ac:dyDescent="0.2">
      <c r="A187" s="382"/>
      <c r="B187" s="382"/>
      <c r="C187" s="382"/>
      <c r="D187" s="382"/>
      <c r="E187" s="382"/>
      <c r="F187" s="382"/>
      <c r="G187" s="382"/>
      <c r="H187" s="382"/>
    </row>
    <row r="188" spans="1:8" x14ac:dyDescent="0.2">
      <c r="A188" s="382"/>
      <c r="B188" s="382"/>
      <c r="C188" s="382"/>
      <c r="D188" s="382"/>
      <c r="E188" s="382"/>
      <c r="F188" s="382"/>
      <c r="G188" s="382"/>
      <c r="H188" s="382"/>
    </row>
    <row r="189" spans="1:8" x14ac:dyDescent="0.2">
      <c r="A189" s="380"/>
      <c r="B189" s="380"/>
      <c r="C189" s="380"/>
      <c r="D189" s="381"/>
      <c r="E189" s="380"/>
      <c r="F189" s="379"/>
      <c r="G189" s="378" t="s">
        <v>444</v>
      </c>
      <c r="H189" s="378"/>
    </row>
    <row r="190" spans="1:8" ht="15" x14ac:dyDescent="0.2">
      <c r="A190" s="231" t="s">
        <v>443</v>
      </c>
      <c r="B190" s="231"/>
      <c r="C190" s="231"/>
      <c r="D190" s="231"/>
      <c r="E190" s="231"/>
      <c r="F190" s="231"/>
      <c r="G190" s="231"/>
      <c r="H190" s="231"/>
    </row>
    <row r="191" spans="1:8" ht="13.5" thickBot="1" x14ac:dyDescent="0.25">
      <c r="A191" s="227" t="s">
        <v>442</v>
      </c>
      <c r="B191" s="227"/>
      <c r="C191" s="227"/>
      <c r="D191" s="227"/>
      <c r="E191" s="316"/>
      <c r="F191" s="316"/>
      <c r="G191" s="316"/>
      <c r="H191" s="316"/>
    </row>
    <row r="192" spans="1:8" ht="13.5" thickBot="1" x14ac:dyDescent="0.25">
      <c r="A192" s="315" t="s">
        <v>437</v>
      </c>
      <c r="B192" s="314"/>
      <c r="C192" s="314" t="s">
        <v>441</v>
      </c>
      <c r="D192" s="313"/>
      <c r="E192" s="311" t="s">
        <v>440</v>
      </c>
      <c r="F192" s="312"/>
      <c r="G192" s="311" t="s">
        <v>439</v>
      </c>
      <c r="H192" s="310"/>
    </row>
    <row r="193" spans="1:8" ht="13.5" thickBot="1" x14ac:dyDescent="0.25">
      <c r="A193" s="377" t="s">
        <v>433</v>
      </c>
      <c r="B193" s="377" t="s">
        <v>432</v>
      </c>
      <c r="C193" s="376" t="s">
        <v>431</v>
      </c>
      <c r="D193" s="375" t="s">
        <v>430</v>
      </c>
      <c r="E193" s="376" t="s">
        <v>431</v>
      </c>
      <c r="F193" s="375" t="s">
        <v>430</v>
      </c>
      <c r="G193" s="376" t="s">
        <v>431</v>
      </c>
      <c r="H193" s="375" t="s">
        <v>430</v>
      </c>
    </row>
    <row r="194" spans="1:8" ht="12.75" customHeight="1" x14ac:dyDescent="0.2">
      <c r="A194" s="283">
        <v>1360</v>
      </c>
      <c r="B194" s="330">
        <v>1360</v>
      </c>
      <c r="C194" s="328">
        <v>2.94</v>
      </c>
      <c r="D194" s="364">
        <v>0</v>
      </c>
      <c r="E194" s="328">
        <v>3.31</v>
      </c>
      <c r="F194" s="280">
        <v>105116.72674387501</v>
      </c>
      <c r="G194" s="363">
        <v>3.69</v>
      </c>
      <c r="H194" s="280">
        <v>112519.35820125001</v>
      </c>
    </row>
    <row r="195" spans="1:8" x14ac:dyDescent="0.2">
      <c r="A195" s="305"/>
      <c r="B195" s="335">
        <v>1660</v>
      </c>
      <c r="C195" s="332">
        <v>3.67</v>
      </c>
      <c r="D195" s="374">
        <v>108808.70000000001</v>
      </c>
      <c r="E195" s="332">
        <v>4.1399999999999997</v>
      </c>
      <c r="F195" s="286">
        <v>116040.05867571197</v>
      </c>
      <c r="G195" s="362">
        <v>4.6100000000000003</v>
      </c>
      <c r="H195" s="286">
        <v>124195.30401022377</v>
      </c>
    </row>
    <row r="196" spans="1:8" x14ac:dyDescent="0.2">
      <c r="A196" s="305"/>
      <c r="B196" s="335">
        <v>1960</v>
      </c>
      <c r="C196" s="332">
        <v>4.41</v>
      </c>
      <c r="D196" s="373">
        <v>0</v>
      </c>
      <c r="E196" s="332">
        <v>4.97</v>
      </c>
      <c r="F196" s="286">
        <v>126963.56931568294</v>
      </c>
      <c r="G196" s="362">
        <v>5.53</v>
      </c>
      <c r="H196" s="286">
        <v>135870.98080875885</v>
      </c>
    </row>
    <row r="197" spans="1:8" x14ac:dyDescent="0.2">
      <c r="A197" s="305"/>
      <c r="B197" s="335">
        <v>2260</v>
      </c>
      <c r="C197" s="332">
        <v>5.14</v>
      </c>
      <c r="D197" s="293">
        <v>129129.35908705114</v>
      </c>
      <c r="E197" s="332">
        <v>5.8</v>
      </c>
      <c r="F197" s="286">
        <v>137887.41716102444</v>
      </c>
      <c r="G197" s="362">
        <v>6.45</v>
      </c>
      <c r="H197" s="286">
        <v>147565.48934406578</v>
      </c>
    </row>
    <row r="198" spans="1:8" x14ac:dyDescent="0.2">
      <c r="A198" s="305"/>
      <c r="B198" s="335">
        <v>2560</v>
      </c>
      <c r="C198" s="332">
        <v>5.88</v>
      </c>
      <c r="D198" s="293">
        <v>139317.18863800386</v>
      </c>
      <c r="E198" s="332">
        <v>6.62</v>
      </c>
      <c r="F198" s="286">
        <v>148827.21570777847</v>
      </c>
      <c r="G198" s="362">
        <v>7.37</v>
      </c>
      <c r="H198" s="286">
        <v>159241.16614260088</v>
      </c>
    </row>
    <row r="199" spans="1:8" x14ac:dyDescent="0.2">
      <c r="A199" s="305"/>
      <c r="B199" s="335">
        <v>2860</v>
      </c>
      <c r="C199" s="332">
        <v>6.61</v>
      </c>
      <c r="D199" s="293">
        <v>149467.49475802065</v>
      </c>
      <c r="E199" s="332">
        <v>7.45</v>
      </c>
      <c r="F199" s="286">
        <v>159730.79129866845</v>
      </c>
      <c r="G199" s="362">
        <v>8.2899999999999991</v>
      </c>
      <c r="H199" s="286">
        <v>170916.84294113587</v>
      </c>
    </row>
    <row r="200" spans="1:8" x14ac:dyDescent="0.2">
      <c r="A200" s="305"/>
      <c r="B200" s="335">
        <v>3160</v>
      </c>
      <c r="C200" s="332">
        <v>7.34</v>
      </c>
      <c r="D200" s="293">
        <v>159617.80087803747</v>
      </c>
      <c r="E200" s="332">
        <v>8.2799999999999994</v>
      </c>
      <c r="F200" s="286">
        <v>170653.19862633024</v>
      </c>
      <c r="G200" s="362">
        <v>9.2200000000000006</v>
      </c>
      <c r="H200" s="286">
        <v>182592.51973967103</v>
      </c>
    </row>
    <row r="201" spans="1:8" x14ac:dyDescent="0.2">
      <c r="A201" s="305"/>
      <c r="B201" s="335">
        <v>3460</v>
      </c>
      <c r="C201" s="332">
        <v>8.08</v>
      </c>
      <c r="D201" s="293">
        <v>169805.77047159793</v>
      </c>
      <c r="E201" s="332">
        <v>9.11</v>
      </c>
      <c r="F201" s="286">
        <v>181575.60595399214</v>
      </c>
      <c r="G201" s="362">
        <v>10.14</v>
      </c>
      <c r="H201" s="286">
        <v>194287.0282749779</v>
      </c>
    </row>
    <row r="202" spans="1:8" x14ac:dyDescent="0.2">
      <c r="A202" s="305"/>
      <c r="B202" s="335">
        <v>3760</v>
      </c>
      <c r="C202" s="332">
        <v>8.81</v>
      </c>
      <c r="D202" s="293">
        <v>179956.07659161466</v>
      </c>
      <c r="E202" s="332">
        <v>9.94</v>
      </c>
      <c r="F202" s="286">
        <v>192498.01328165396</v>
      </c>
      <c r="G202" s="362">
        <v>11.06</v>
      </c>
      <c r="H202" s="286">
        <v>205943.87333674115</v>
      </c>
    </row>
    <row r="203" spans="1:8" x14ac:dyDescent="0.2">
      <c r="A203" s="305"/>
      <c r="B203" s="335">
        <v>4060</v>
      </c>
      <c r="C203" s="332">
        <v>9.5500000000000007</v>
      </c>
      <c r="D203" s="293">
        <v>190144.04618517513</v>
      </c>
      <c r="E203" s="332">
        <v>10.76</v>
      </c>
      <c r="F203" s="286">
        <v>203420.4206093158</v>
      </c>
      <c r="G203" s="362">
        <v>11.98</v>
      </c>
      <c r="H203" s="286">
        <v>217619.55013527613</v>
      </c>
    </row>
    <row r="204" spans="1:8" x14ac:dyDescent="0.2">
      <c r="A204" s="305"/>
      <c r="B204" s="335">
        <v>4360</v>
      </c>
      <c r="C204" s="332">
        <v>10.28</v>
      </c>
      <c r="D204" s="293">
        <v>200294.35230519183</v>
      </c>
      <c r="E204" s="332">
        <v>11.59</v>
      </c>
      <c r="F204" s="286">
        <v>214342.82793697761</v>
      </c>
      <c r="G204" s="362">
        <v>12.9</v>
      </c>
      <c r="H204" s="286">
        <v>229295.22693381121</v>
      </c>
    </row>
    <row r="205" spans="1:8" x14ac:dyDescent="0.2">
      <c r="A205" s="305"/>
      <c r="B205" s="335">
        <v>4660</v>
      </c>
      <c r="C205" s="332">
        <v>11.02</v>
      </c>
      <c r="D205" s="293">
        <v>210482.32189875236</v>
      </c>
      <c r="E205" s="332">
        <v>12.42</v>
      </c>
      <c r="F205" s="286">
        <v>225378.22568527044</v>
      </c>
      <c r="G205" s="362">
        <v>13.82</v>
      </c>
      <c r="H205" s="286">
        <v>240970.90373234625</v>
      </c>
    </row>
    <row r="206" spans="1:8" x14ac:dyDescent="0.2">
      <c r="A206" s="305"/>
      <c r="B206" s="335">
        <v>4960</v>
      </c>
      <c r="C206" s="332">
        <v>11.75</v>
      </c>
      <c r="D206" s="293">
        <v>220632.62801876906</v>
      </c>
      <c r="E206" s="332">
        <v>13.25</v>
      </c>
      <c r="F206" s="286">
        <v>236187.64259230136</v>
      </c>
      <c r="G206" s="362">
        <v>14.75</v>
      </c>
      <c r="H206" s="286">
        <v>252665.41226765313</v>
      </c>
    </row>
    <row r="207" spans="1:8" x14ac:dyDescent="0.2">
      <c r="A207" s="305"/>
      <c r="B207" s="335">
        <v>5260</v>
      </c>
      <c r="C207" s="332">
        <v>12.48</v>
      </c>
      <c r="D207" s="293">
        <v>230801.76587555779</v>
      </c>
      <c r="E207" s="332">
        <v>14.08</v>
      </c>
      <c r="F207" s="286">
        <v>247110.04991996312</v>
      </c>
      <c r="G207" s="362">
        <v>15.67</v>
      </c>
      <c r="H207" s="286">
        <v>264341.08906618837</v>
      </c>
    </row>
    <row r="208" spans="1:8" ht="13.5" thickBot="1" x14ac:dyDescent="0.25">
      <c r="A208" s="372"/>
      <c r="B208" s="326">
        <v>5560</v>
      </c>
      <c r="C208" s="324">
        <v>13.22</v>
      </c>
      <c r="D208" s="291">
        <v>240970.90373234625</v>
      </c>
      <c r="E208" s="324">
        <v>14.9</v>
      </c>
      <c r="F208" s="274">
        <v>258032.45724762496</v>
      </c>
      <c r="G208" s="361">
        <v>16.59</v>
      </c>
      <c r="H208" s="274">
        <v>276016.7658647233</v>
      </c>
    </row>
    <row r="209" spans="1:8" ht="12.75" customHeight="1" x14ac:dyDescent="0.2">
      <c r="A209" s="305">
        <v>1660</v>
      </c>
      <c r="B209" s="330">
        <v>1660</v>
      </c>
      <c r="C209" s="328">
        <v>4.59</v>
      </c>
      <c r="D209" s="367">
        <v>119920.49976301822</v>
      </c>
      <c r="E209" s="328">
        <v>5.17</v>
      </c>
      <c r="F209" s="280">
        <v>127905.15615427447</v>
      </c>
      <c r="G209" s="363">
        <v>5.76</v>
      </c>
      <c r="H209" s="280">
        <v>136831.39938412225</v>
      </c>
    </row>
    <row r="210" spans="1:8" x14ac:dyDescent="0.2">
      <c r="A210" s="303"/>
      <c r="B210" s="335">
        <v>1960</v>
      </c>
      <c r="C210" s="332">
        <v>5.51</v>
      </c>
      <c r="D210" s="293">
        <v>131031.22445839837</v>
      </c>
      <c r="E210" s="332">
        <v>6.21</v>
      </c>
      <c r="F210" s="286">
        <v>139882.1407411588</v>
      </c>
      <c r="G210" s="362">
        <v>6.91</v>
      </c>
      <c r="H210" s="286">
        <v>149429.831284477</v>
      </c>
    </row>
    <row r="211" spans="1:8" x14ac:dyDescent="0.2">
      <c r="A211" s="303"/>
      <c r="B211" s="335">
        <v>2260</v>
      </c>
      <c r="C211" s="332">
        <v>6.43</v>
      </c>
      <c r="D211" s="293">
        <v>142104.28568023487</v>
      </c>
      <c r="E211" s="332">
        <v>7.25</v>
      </c>
      <c r="F211" s="286">
        <v>151614.31275000944</v>
      </c>
      <c r="G211" s="362">
        <v>8.06</v>
      </c>
      <c r="H211" s="286">
        <v>162028.2631848318</v>
      </c>
    </row>
    <row r="212" spans="1:8" x14ac:dyDescent="0.2">
      <c r="A212" s="303"/>
      <c r="B212" s="335">
        <v>2560</v>
      </c>
      <c r="C212" s="332">
        <v>7.34</v>
      </c>
      <c r="D212" s="293">
        <v>153215.01037561503</v>
      </c>
      <c r="E212" s="332">
        <v>8.2799999999999994</v>
      </c>
      <c r="F212" s="286">
        <v>163478.30691626275</v>
      </c>
      <c r="G212" s="362">
        <v>9.2200000000000006</v>
      </c>
      <c r="H212" s="286">
        <v>168770.02494914716</v>
      </c>
    </row>
    <row r="213" spans="1:8" x14ac:dyDescent="0.2">
      <c r="A213" s="303"/>
      <c r="B213" s="335">
        <v>2860</v>
      </c>
      <c r="C213" s="332">
        <v>8.26</v>
      </c>
      <c r="D213" s="293">
        <v>164306.90333422329</v>
      </c>
      <c r="E213" s="332">
        <v>9.31</v>
      </c>
      <c r="F213" s="286">
        <v>175323.46934574426</v>
      </c>
      <c r="G213" s="362">
        <v>10.37</v>
      </c>
      <c r="H213" s="286">
        <v>187262.79045908496</v>
      </c>
    </row>
    <row r="214" spans="1:8" x14ac:dyDescent="0.2">
      <c r="A214" s="303"/>
      <c r="B214" s="335">
        <v>3160</v>
      </c>
      <c r="C214" s="332">
        <v>9.18</v>
      </c>
      <c r="D214" s="293">
        <v>175417.62802960345</v>
      </c>
      <c r="E214" s="332">
        <v>10.35</v>
      </c>
      <c r="F214" s="286">
        <v>187168.63177522583</v>
      </c>
      <c r="G214" s="362">
        <v>11.52</v>
      </c>
      <c r="H214" s="286">
        <v>199861.22235943977</v>
      </c>
    </row>
    <row r="215" spans="1:8" x14ac:dyDescent="0.2">
      <c r="A215" s="303"/>
      <c r="B215" s="335">
        <v>3460</v>
      </c>
      <c r="C215" s="332">
        <v>10.1</v>
      </c>
      <c r="D215" s="293">
        <v>186509.52098821173</v>
      </c>
      <c r="E215" s="332">
        <v>11.39</v>
      </c>
      <c r="F215" s="286">
        <v>199051.457678251</v>
      </c>
      <c r="G215" s="362">
        <v>12.67</v>
      </c>
      <c r="H215" s="286">
        <v>212497.31773333822</v>
      </c>
    </row>
    <row r="216" spans="1:8" x14ac:dyDescent="0.2">
      <c r="A216" s="303"/>
      <c r="B216" s="335">
        <v>3760</v>
      </c>
      <c r="C216" s="332">
        <v>11.02</v>
      </c>
      <c r="D216" s="293">
        <v>197620.2456835919</v>
      </c>
      <c r="E216" s="332">
        <v>12.42</v>
      </c>
      <c r="F216" s="286">
        <v>210896.62010773257</v>
      </c>
      <c r="G216" s="362">
        <v>13.82</v>
      </c>
      <c r="H216" s="286">
        <v>225095.7496336929</v>
      </c>
    </row>
    <row r="217" spans="1:8" x14ac:dyDescent="0.2">
      <c r="A217" s="303"/>
      <c r="B217" s="335">
        <v>4060</v>
      </c>
      <c r="C217" s="332">
        <v>11.93</v>
      </c>
      <c r="D217" s="293">
        <v>208730.97037897212</v>
      </c>
      <c r="E217" s="332">
        <v>13.46</v>
      </c>
      <c r="F217" s="286">
        <v>222760.61427398594</v>
      </c>
      <c r="G217" s="362">
        <v>14.98</v>
      </c>
      <c r="H217" s="286">
        <v>237731.84500759139</v>
      </c>
    </row>
    <row r="218" spans="1:8" x14ac:dyDescent="0.2">
      <c r="A218" s="303"/>
      <c r="B218" s="335">
        <v>4360</v>
      </c>
      <c r="C218" s="332">
        <v>12.85</v>
      </c>
      <c r="D218" s="293">
        <v>219804.03160080849</v>
      </c>
      <c r="E218" s="332">
        <v>14.49</v>
      </c>
      <c r="F218" s="286">
        <v>234605.77670346748</v>
      </c>
      <c r="G218" s="362">
        <v>16.13</v>
      </c>
      <c r="H218" s="286">
        <v>250330.27690794616</v>
      </c>
    </row>
    <row r="219" spans="1:8" x14ac:dyDescent="0.2">
      <c r="A219" s="303"/>
      <c r="B219" s="335">
        <v>4660</v>
      </c>
      <c r="C219" s="332">
        <v>13.77</v>
      </c>
      <c r="D219" s="293">
        <v>230914.75629618857</v>
      </c>
      <c r="E219" s="332">
        <v>15.53</v>
      </c>
      <c r="F219" s="286">
        <v>246469.7708697209</v>
      </c>
      <c r="G219" s="362">
        <v>17.28</v>
      </c>
      <c r="H219" s="286">
        <v>262928.70880830102</v>
      </c>
    </row>
    <row r="220" spans="1:8" x14ac:dyDescent="0.2">
      <c r="A220" s="303"/>
      <c r="B220" s="335">
        <v>4960</v>
      </c>
      <c r="C220" s="332">
        <v>14.69</v>
      </c>
      <c r="D220" s="293">
        <v>242006.649254797</v>
      </c>
      <c r="E220" s="332">
        <v>16.559999999999999</v>
      </c>
      <c r="F220" s="286">
        <v>258314.93329920238</v>
      </c>
      <c r="G220" s="362">
        <v>18.43</v>
      </c>
      <c r="H220" s="286">
        <v>270706.21609506698</v>
      </c>
    </row>
    <row r="221" spans="1:8" x14ac:dyDescent="0.2">
      <c r="A221" s="303"/>
      <c r="B221" s="335">
        <v>5260</v>
      </c>
      <c r="C221" s="332">
        <v>15.61</v>
      </c>
      <c r="D221" s="293">
        <v>253117.37395017713</v>
      </c>
      <c r="E221" s="332">
        <v>17.59</v>
      </c>
      <c r="F221" s="286">
        <v>270178.92746545584</v>
      </c>
      <c r="G221" s="362">
        <v>19.579999999999998</v>
      </c>
      <c r="H221" s="286">
        <v>275564.80418219941</v>
      </c>
    </row>
    <row r="222" spans="1:8" ht="13.5" thickBot="1" x14ac:dyDescent="0.25">
      <c r="A222" s="303"/>
      <c r="B222" s="326">
        <v>5560</v>
      </c>
      <c r="C222" s="347">
        <v>16.52</v>
      </c>
      <c r="D222" s="293">
        <v>264209.26690878539</v>
      </c>
      <c r="E222" s="347">
        <v>18.63</v>
      </c>
      <c r="F222" s="296">
        <v>282024.08989493735</v>
      </c>
      <c r="G222" s="365">
        <v>20.74</v>
      </c>
      <c r="H222" s="296">
        <v>281666.28689627256</v>
      </c>
    </row>
    <row r="223" spans="1:8" ht="12.75" customHeight="1" x14ac:dyDescent="0.2">
      <c r="A223" s="283">
        <v>1960</v>
      </c>
      <c r="B223" s="371">
        <v>1960</v>
      </c>
      <c r="C223" s="328">
        <v>6.61</v>
      </c>
      <c r="D223" s="370" t="e">
        <v>#VALUE!</v>
      </c>
      <c r="E223" s="328">
        <v>7.45</v>
      </c>
      <c r="F223" s="280">
        <v>152555.89958860097</v>
      </c>
      <c r="G223" s="363">
        <v>8.2899999999999991</v>
      </c>
      <c r="H223" s="280">
        <v>156491.7325739135</v>
      </c>
    </row>
    <row r="224" spans="1:8" x14ac:dyDescent="0.2">
      <c r="A224" s="303"/>
      <c r="B224" s="335">
        <v>2260</v>
      </c>
      <c r="C224" s="332">
        <v>7.71</v>
      </c>
      <c r="D224" s="369" t="e">
        <v>#VALUE!</v>
      </c>
      <c r="E224" s="332">
        <v>8.69</v>
      </c>
      <c r="F224" s="286">
        <v>165342.64885667397</v>
      </c>
      <c r="G224" s="362">
        <v>9.68</v>
      </c>
      <c r="H224" s="286">
        <v>176528.70049914147</v>
      </c>
    </row>
    <row r="225" spans="1:8" x14ac:dyDescent="0.2">
      <c r="A225" s="303"/>
      <c r="B225" s="335">
        <v>2560</v>
      </c>
      <c r="C225" s="332">
        <v>8.81</v>
      </c>
      <c r="D225" s="368" t="e">
        <v>#VALUE!</v>
      </c>
      <c r="E225" s="332">
        <v>9.94</v>
      </c>
      <c r="F225" s="286">
        <v>178148.22986151889</v>
      </c>
      <c r="G225" s="362">
        <v>11.06</v>
      </c>
      <c r="H225" s="286">
        <v>190087.55097485962</v>
      </c>
    </row>
    <row r="226" spans="1:8" x14ac:dyDescent="0.2">
      <c r="A226" s="303"/>
      <c r="B226" s="335">
        <v>2860</v>
      </c>
      <c r="C226" s="332">
        <v>9.91</v>
      </c>
      <c r="D226" s="340">
        <v>177891.56173518181</v>
      </c>
      <c r="E226" s="332">
        <v>11.18</v>
      </c>
      <c r="F226" s="286">
        <v>190916.1473928201</v>
      </c>
      <c r="G226" s="362">
        <v>12.44</v>
      </c>
      <c r="H226" s="286">
        <v>203608.73797703409</v>
      </c>
    </row>
    <row r="227" spans="1:8" x14ac:dyDescent="0.2">
      <c r="A227" s="303"/>
      <c r="B227" s="335">
        <v>3160</v>
      </c>
      <c r="C227" s="332">
        <v>11.02</v>
      </c>
      <c r="D227" s="368" t="e">
        <v>#VALUE!</v>
      </c>
      <c r="E227" s="332">
        <v>12.42</v>
      </c>
      <c r="F227" s="286">
        <v>203778.22360798062</v>
      </c>
      <c r="G227" s="362">
        <v>13.82</v>
      </c>
      <c r="H227" s="286">
        <v>217167.58845275221</v>
      </c>
    </row>
    <row r="228" spans="1:8" x14ac:dyDescent="0.2">
      <c r="A228" s="303"/>
      <c r="B228" s="335">
        <v>3460</v>
      </c>
      <c r="C228" s="332">
        <v>12.12</v>
      </c>
      <c r="D228" s="286">
        <v>203232.10324159748</v>
      </c>
      <c r="E228" s="332">
        <v>13.66</v>
      </c>
      <c r="F228" s="286">
        <v>216527.30940250994</v>
      </c>
      <c r="G228" s="362">
        <v>15.21</v>
      </c>
      <c r="H228" s="286">
        <v>230707.60719169848</v>
      </c>
    </row>
    <row r="229" spans="1:8" x14ac:dyDescent="0.2">
      <c r="A229" s="303"/>
      <c r="B229" s="335">
        <v>3760</v>
      </c>
      <c r="C229" s="332">
        <v>13.22</v>
      </c>
      <c r="D229" s="286">
        <v>215265.58303879731</v>
      </c>
      <c r="E229" s="332">
        <v>14.9</v>
      </c>
      <c r="F229" s="286">
        <v>229295.22693381121</v>
      </c>
      <c r="G229" s="362">
        <v>16.59</v>
      </c>
      <c r="H229" s="286">
        <v>244266.45766741663</v>
      </c>
    </row>
    <row r="230" spans="1:8" x14ac:dyDescent="0.2">
      <c r="A230" s="303"/>
      <c r="B230" s="335">
        <v>4060</v>
      </c>
      <c r="C230" s="332">
        <v>14.32</v>
      </c>
      <c r="D230" s="286">
        <v>227299.06283599715</v>
      </c>
      <c r="E230" s="332">
        <v>16.149999999999999</v>
      </c>
      <c r="F230" s="286">
        <v>242100.80793865616</v>
      </c>
      <c r="G230" s="362">
        <v>17.97</v>
      </c>
      <c r="H230" s="286">
        <v>257806.47640636296</v>
      </c>
    </row>
    <row r="231" spans="1:8" x14ac:dyDescent="0.2">
      <c r="A231" s="303"/>
      <c r="B231" s="335">
        <v>4360</v>
      </c>
      <c r="C231" s="332">
        <v>15.42</v>
      </c>
      <c r="D231" s="286">
        <v>239332.54263319704</v>
      </c>
      <c r="E231" s="332">
        <v>17.39</v>
      </c>
      <c r="F231" s="286">
        <v>254868.72546995737</v>
      </c>
      <c r="G231" s="362">
        <v>19.350000000000001</v>
      </c>
      <c r="H231" s="286">
        <v>264265.76211910089</v>
      </c>
    </row>
    <row r="232" spans="1:8" x14ac:dyDescent="0.2">
      <c r="A232" s="303"/>
      <c r="B232" s="335">
        <v>4660</v>
      </c>
      <c r="C232" s="332">
        <v>16.52</v>
      </c>
      <c r="D232" s="286">
        <v>251366.0224303969</v>
      </c>
      <c r="E232" s="332">
        <v>18.63</v>
      </c>
      <c r="F232" s="286">
        <v>263926.79085720796</v>
      </c>
      <c r="G232" s="362">
        <v>20.74</v>
      </c>
      <c r="H232" s="286">
        <v>267034.02742456004</v>
      </c>
    </row>
    <row r="233" spans="1:8" x14ac:dyDescent="0.2">
      <c r="A233" s="303"/>
      <c r="B233" s="335">
        <v>4960</v>
      </c>
      <c r="C233" s="332">
        <v>17.63</v>
      </c>
      <c r="D233" s="286">
        <v>263399.50222759671</v>
      </c>
      <c r="E233" s="332">
        <v>19.87</v>
      </c>
      <c r="F233" s="286">
        <v>267674.30647480232</v>
      </c>
      <c r="G233" s="362">
        <v>22.12</v>
      </c>
      <c r="H233" s="286">
        <v>272928.36103414302</v>
      </c>
    </row>
    <row r="234" spans="1:8" x14ac:dyDescent="0.2">
      <c r="A234" s="303"/>
      <c r="B234" s="335">
        <v>5260</v>
      </c>
      <c r="C234" s="332">
        <v>18.73</v>
      </c>
      <c r="D234" s="286">
        <v>275432.98202479654</v>
      </c>
      <c r="E234" s="332">
        <v>21.11</v>
      </c>
      <c r="F234" s="286">
        <v>272664.71671933739</v>
      </c>
      <c r="G234" s="362">
        <v>23.5</v>
      </c>
      <c r="H234" s="286">
        <v>280800.02700476826</v>
      </c>
    </row>
    <row r="235" spans="1:8" ht="13.5" thickBot="1" x14ac:dyDescent="0.25">
      <c r="A235" s="304"/>
      <c r="B235" s="326">
        <v>5560</v>
      </c>
      <c r="C235" s="324">
        <v>19.829999999999998</v>
      </c>
      <c r="D235" s="274">
        <v>287466.46182199643</v>
      </c>
      <c r="E235" s="324">
        <v>22.36</v>
      </c>
      <c r="F235" s="274">
        <v>275451.81376156834</v>
      </c>
      <c r="G235" s="361">
        <v>24.88</v>
      </c>
      <c r="H235" s="274">
        <v>292984.16069614288</v>
      </c>
    </row>
    <row r="236" spans="1:8" ht="12.75" customHeight="1" x14ac:dyDescent="0.2">
      <c r="A236" s="305">
        <v>2260</v>
      </c>
      <c r="B236" s="330">
        <v>2260</v>
      </c>
      <c r="C236" s="334">
        <v>9</v>
      </c>
      <c r="D236" s="367">
        <v>168054.41895181758</v>
      </c>
      <c r="E236" s="328">
        <v>10.14</v>
      </c>
      <c r="F236" s="280">
        <v>179052.15322656679</v>
      </c>
      <c r="G236" s="363">
        <v>11.29</v>
      </c>
      <c r="H236" s="280">
        <v>183628.26526212165</v>
      </c>
    </row>
    <row r="237" spans="1:8" x14ac:dyDescent="0.2">
      <c r="A237" s="303"/>
      <c r="B237" s="335">
        <v>2560</v>
      </c>
      <c r="C237" s="332">
        <v>10.28</v>
      </c>
      <c r="D237" s="293">
        <v>181029.485587609</v>
      </c>
      <c r="E237" s="332">
        <v>11.59</v>
      </c>
      <c r="F237" s="286">
        <v>192780.48933323135</v>
      </c>
      <c r="G237" s="362">
        <v>12.9</v>
      </c>
      <c r="H237" s="286">
        <v>205473.07991744534</v>
      </c>
    </row>
    <row r="238" spans="1:8" x14ac:dyDescent="0.2">
      <c r="A238" s="303"/>
      <c r="B238" s="335">
        <v>2860</v>
      </c>
      <c r="C238" s="332">
        <v>11.57</v>
      </c>
      <c r="D238" s="293">
        <v>194004.55222340039</v>
      </c>
      <c r="E238" s="332">
        <v>13.04</v>
      </c>
      <c r="F238" s="286">
        <v>206508.82543989597</v>
      </c>
      <c r="G238" s="362">
        <v>14.52</v>
      </c>
      <c r="H238" s="286">
        <v>219973.51723175499</v>
      </c>
    </row>
    <row r="239" spans="1:8" x14ac:dyDescent="0.2">
      <c r="A239" s="303"/>
      <c r="B239" s="335">
        <v>3160</v>
      </c>
      <c r="C239" s="332">
        <v>12.85</v>
      </c>
      <c r="D239" s="293">
        <v>206979.61885919175</v>
      </c>
      <c r="E239" s="332">
        <v>14.49</v>
      </c>
      <c r="F239" s="286">
        <v>220237.16154656059</v>
      </c>
      <c r="G239" s="362">
        <v>16.13</v>
      </c>
      <c r="H239" s="286">
        <v>234455.12280929284</v>
      </c>
    </row>
    <row r="240" spans="1:8" x14ac:dyDescent="0.2">
      <c r="A240" s="303"/>
      <c r="B240" s="335">
        <v>3460</v>
      </c>
      <c r="C240" s="332">
        <v>14.14</v>
      </c>
      <c r="D240" s="293">
        <v>219917.02202143951</v>
      </c>
      <c r="E240" s="332">
        <v>15.94</v>
      </c>
      <c r="F240" s="286">
        <v>233984.32938999703</v>
      </c>
      <c r="G240" s="362">
        <v>17.739999999999998</v>
      </c>
      <c r="H240" s="286">
        <v>248936.72838683074</v>
      </c>
    </row>
    <row r="241" spans="1:8" x14ac:dyDescent="0.2">
      <c r="A241" s="303"/>
      <c r="B241" s="335">
        <v>3760</v>
      </c>
      <c r="C241" s="332">
        <v>15.42</v>
      </c>
      <c r="D241" s="293">
        <v>232892.0886572309</v>
      </c>
      <c r="E241" s="332">
        <v>17.39</v>
      </c>
      <c r="F241" s="286">
        <v>245547.0157679012</v>
      </c>
      <c r="G241" s="362">
        <v>19.350000000000001</v>
      </c>
      <c r="H241" s="286">
        <v>254736.9033125545</v>
      </c>
    </row>
    <row r="242" spans="1:8" x14ac:dyDescent="0.2">
      <c r="A242" s="303"/>
      <c r="B242" s="335">
        <v>4060</v>
      </c>
      <c r="C242" s="332">
        <v>16.71</v>
      </c>
      <c r="D242" s="293">
        <v>245867.15529302228</v>
      </c>
      <c r="E242" s="332">
        <v>18.84</v>
      </c>
      <c r="F242" s="286">
        <v>254925.22068027282</v>
      </c>
      <c r="G242" s="362">
        <v>20.97</v>
      </c>
      <c r="H242" s="286">
        <v>256601.24525296592</v>
      </c>
    </row>
    <row r="243" spans="1:8" x14ac:dyDescent="0.2">
      <c r="A243" s="303"/>
      <c r="B243" s="335">
        <v>4360</v>
      </c>
      <c r="C243" s="332">
        <v>17.989999999999998</v>
      </c>
      <c r="D243" s="293">
        <v>258842.22192881361</v>
      </c>
      <c r="E243" s="332">
        <v>20.29</v>
      </c>
      <c r="F243" s="286">
        <v>260009.78960866723</v>
      </c>
      <c r="G243" s="362">
        <v>22.58</v>
      </c>
      <c r="H243" s="286">
        <v>263135.85791279108</v>
      </c>
    </row>
    <row r="244" spans="1:8" x14ac:dyDescent="0.2">
      <c r="A244" s="303"/>
      <c r="B244" s="335">
        <v>4660</v>
      </c>
      <c r="C244" s="332">
        <v>19.28</v>
      </c>
      <c r="D244" s="293">
        <v>263079.36270247563</v>
      </c>
      <c r="E244" s="332">
        <v>21.73</v>
      </c>
      <c r="F244" s="286">
        <v>263587.81959531503</v>
      </c>
      <c r="G244" s="362">
        <v>24.19</v>
      </c>
      <c r="H244" s="286">
        <v>276167.41975889786</v>
      </c>
    </row>
    <row r="245" spans="1:8" x14ac:dyDescent="0.2">
      <c r="A245" s="303"/>
      <c r="B245" s="335">
        <v>4960</v>
      </c>
      <c r="C245" s="332">
        <v>20.56</v>
      </c>
      <c r="D245" s="293">
        <v>267975.61426315154</v>
      </c>
      <c r="E245" s="332">
        <v>23.18</v>
      </c>
      <c r="F245" s="286">
        <v>272344.57719421625</v>
      </c>
      <c r="G245" s="362">
        <v>25.8</v>
      </c>
      <c r="H245" s="286">
        <v>289198.98160500487</v>
      </c>
    </row>
    <row r="246" spans="1:8" x14ac:dyDescent="0.2">
      <c r="A246" s="303"/>
      <c r="B246" s="335">
        <v>5260</v>
      </c>
      <c r="C246" s="332">
        <v>21.85</v>
      </c>
      <c r="D246" s="293">
        <v>271421.82209239661</v>
      </c>
      <c r="E246" s="332">
        <v>24.63</v>
      </c>
      <c r="F246" s="286">
        <v>284698.19651653722</v>
      </c>
      <c r="G246" s="362">
        <v>27.42</v>
      </c>
      <c r="H246" s="286">
        <v>302230.54345111165</v>
      </c>
    </row>
    <row r="247" spans="1:8" ht="13.5" thickBot="1" x14ac:dyDescent="0.25">
      <c r="A247" s="303"/>
      <c r="B247" s="366">
        <v>5560</v>
      </c>
      <c r="C247" s="347">
        <v>23.13</v>
      </c>
      <c r="D247" s="299">
        <v>279651.2910616867</v>
      </c>
      <c r="E247" s="347">
        <v>26.08</v>
      </c>
      <c r="F247" s="296">
        <v>297032.98410208646</v>
      </c>
      <c r="G247" s="365">
        <v>29.03</v>
      </c>
      <c r="H247" s="296">
        <v>315280.9370339904</v>
      </c>
    </row>
    <row r="248" spans="1:8" ht="12.75" customHeight="1" x14ac:dyDescent="0.2">
      <c r="A248" s="283">
        <v>2560</v>
      </c>
      <c r="B248" s="330">
        <v>2560</v>
      </c>
      <c r="C248" s="328">
        <v>11.75</v>
      </c>
      <c r="D248" s="364" t="e">
        <v>#VALUE!</v>
      </c>
      <c r="E248" s="328">
        <v>13.25</v>
      </c>
      <c r="F248" s="280">
        <v>198787.81336344543</v>
      </c>
      <c r="G248" s="363">
        <v>14.75</v>
      </c>
      <c r="H248" s="280">
        <v>210086.85542654389</v>
      </c>
    </row>
    <row r="249" spans="1:8" x14ac:dyDescent="0.2">
      <c r="A249" s="303"/>
      <c r="B249" s="335">
        <v>2860</v>
      </c>
      <c r="C249" s="332">
        <v>13.22</v>
      </c>
      <c r="D249" s="293">
        <v>208825.1290628312</v>
      </c>
      <c r="E249" s="332">
        <v>14.9</v>
      </c>
      <c r="F249" s="286">
        <v>222101.50348697189</v>
      </c>
      <c r="G249" s="362">
        <v>16.59</v>
      </c>
      <c r="H249" s="286">
        <v>236319.46474970406</v>
      </c>
    </row>
    <row r="250" spans="1:8" x14ac:dyDescent="0.2">
      <c r="A250" s="303"/>
      <c r="B250" s="335">
        <v>3160</v>
      </c>
      <c r="C250" s="332">
        <v>14.69</v>
      </c>
      <c r="D250" s="293">
        <v>222741.78253721417</v>
      </c>
      <c r="E250" s="332">
        <v>16.559999999999999</v>
      </c>
      <c r="F250" s="286">
        <v>236771.42643222798</v>
      </c>
      <c r="G250" s="362">
        <v>18.43</v>
      </c>
      <c r="H250" s="286">
        <v>245245.70797955181</v>
      </c>
    </row>
    <row r="251" spans="1:8" x14ac:dyDescent="0.2">
      <c r="A251" s="303"/>
      <c r="B251" s="335">
        <v>3460</v>
      </c>
      <c r="C251" s="332">
        <v>16.16</v>
      </c>
      <c r="D251" s="293">
        <v>236639.60427482522</v>
      </c>
      <c r="E251" s="332">
        <v>18.22</v>
      </c>
      <c r="F251" s="286">
        <v>251441.34937748415</v>
      </c>
      <c r="G251" s="362">
        <v>20.28</v>
      </c>
      <c r="H251" s="286">
        <v>249106.21401777721</v>
      </c>
    </row>
    <row r="252" spans="1:8" x14ac:dyDescent="0.2">
      <c r="A252" s="303"/>
      <c r="B252" s="335">
        <v>3760</v>
      </c>
      <c r="C252" s="332">
        <v>17.63</v>
      </c>
      <c r="D252" s="293">
        <v>250537.42601243634</v>
      </c>
      <c r="E252" s="332">
        <v>19.87</v>
      </c>
      <c r="F252" s="286">
        <v>261761.14112844746</v>
      </c>
      <c r="G252" s="362">
        <v>22.12</v>
      </c>
      <c r="H252" s="286">
        <v>254303.77336680252</v>
      </c>
    </row>
    <row r="253" spans="1:8" x14ac:dyDescent="0.2">
      <c r="A253" s="303"/>
      <c r="B253" s="335">
        <v>4060</v>
      </c>
      <c r="C253" s="332">
        <v>19.09</v>
      </c>
      <c r="D253" s="293">
        <v>254699.2398390109</v>
      </c>
      <c r="E253" s="332">
        <v>21.53</v>
      </c>
      <c r="F253" s="286">
        <v>265678.14237698814</v>
      </c>
      <c r="G253" s="362">
        <v>23.96</v>
      </c>
      <c r="H253" s="286">
        <v>268201.59510441351</v>
      </c>
    </row>
    <row r="254" spans="1:8" x14ac:dyDescent="0.2">
      <c r="A254" s="303"/>
      <c r="B254" s="335">
        <v>4360</v>
      </c>
      <c r="C254" s="332">
        <v>20.56</v>
      </c>
      <c r="D254" s="293">
        <v>263041.69922893192</v>
      </c>
      <c r="E254" s="332">
        <v>23.18</v>
      </c>
      <c r="F254" s="286">
        <v>270216.59093899961</v>
      </c>
      <c r="G254" s="362">
        <v>25.8</v>
      </c>
      <c r="H254" s="286">
        <v>282061.753368481</v>
      </c>
    </row>
    <row r="255" spans="1:8" x14ac:dyDescent="0.2">
      <c r="A255" s="303"/>
      <c r="B255" s="335">
        <v>4660</v>
      </c>
      <c r="C255" s="332">
        <v>22.03</v>
      </c>
      <c r="D255" s="293">
        <v>266431.41184786143</v>
      </c>
      <c r="E255" s="332">
        <v>24.84</v>
      </c>
      <c r="F255" s="286">
        <v>279067.50722175994</v>
      </c>
      <c r="G255" s="362">
        <v>27.65</v>
      </c>
      <c r="H255" s="286">
        <v>295940.74336932023</v>
      </c>
    </row>
    <row r="256" spans="1:8" x14ac:dyDescent="0.2">
      <c r="A256" s="303"/>
      <c r="B256" s="335">
        <v>4960</v>
      </c>
      <c r="C256" s="332">
        <v>23.5</v>
      </c>
      <c r="D256" s="293">
        <v>275527.14070865588</v>
      </c>
      <c r="E256" s="332">
        <v>26.5</v>
      </c>
      <c r="F256" s="286">
        <v>292268.55469881318</v>
      </c>
      <c r="G256" s="362">
        <v>29.49</v>
      </c>
      <c r="H256" s="286">
        <v>309800.90163338772</v>
      </c>
    </row>
    <row r="257" spans="1:8" x14ac:dyDescent="0.2">
      <c r="A257" s="303"/>
      <c r="B257" s="335">
        <v>5260</v>
      </c>
      <c r="C257" s="332">
        <v>24.97</v>
      </c>
      <c r="D257" s="293">
        <v>288050.24566192314</v>
      </c>
      <c r="E257" s="332">
        <v>28.15</v>
      </c>
      <c r="F257" s="286">
        <v>305469.6021758666</v>
      </c>
      <c r="G257" s="362">
        <v>31.33</v>
      </c>
      <c r="H257" s="286">
        <v>323679.89163422695</v>
      </c>
    </row>
    <row r="258" spans="1:8" ht="13.5" thickBot="1" x14ac:dyDescent="0.25">
      <c r="A258" s="304"/>
      <c r="B258" s="326">
        <v>5560</v>
      </c>
      <c r="C258" s="324">
        <v>26.44</v>
      </c>
      <c r="D258" s="291">
        <v>300573.35061519063</v>
      </c>
      <c r="E258" s="324">
        <v>29.81</v>
      </c>
      <c r="F258" s="274">
        <v>318651.81791614811</v>
      </c>
      <c r="G258" s="361">
        <v>33.18</v>
      </c>
      <c r="H258" s="274">
        <v>337558.8816350663</v>
      </c>
    </row>
    <row r="259" spans="1:8" ht="12.75" customHeight="1" x14ac:dyDescent="0.2">
      <c r="A259" s="331">
        <v>2860</v>
      </c>
      <c r="B259" s="330">
        <v>2860</v>
      </c>
      <c r="C259" s="328">
        <v>14.87</v>
      </c>
      <c r="D259" s="360">
        <v>240648.88103354798</v>
      </c>
      <c r="E259" s="328">
        <v>16.766999999999999</v>
      </c>
      <c r="F259" s="360">
        <v>254691.70714430214</v>
      </c>
      <c r="G259" s="328">
        <v>18.662399999999998</v>
      </c>
      <c r="H259" s="359">
        <v>269647.87248849007</v>
      </c>
    </row>
    <row r="260" spans="1:8" x14ac:dyDescent="0.2">
      <c r="A260" s="336"/>
      <c r="B260" s="335">
        <v>3160</v>
      </c>
      <c r="C260" s="332">
        <v>16.52</v>
      </c>
      <c r="D260" s="358">
        <v>257269.77190836592</v>
      </c>
      <c r="E260" s="332">
        <v>18.63</v>
      </c>
      <c r="F260" s="358">
        <v>272067.75066367054</v>
      </c>
      <c r="G260" s="332">
        <v>20.736000000000001</v>
      </c>
      <c r="H260" s="350">
        <v>259002.29169137427</v>
      </c>
    </row>
    <row r="261" spans="1:8" x14ac:dyDescent="0.2">
      <c r="A261" s="336"/>
      <c r="B261" s="335">
        <v>3460</v>
      </c>
      <c r="C261" s="332">
        <v>18.18</v>
      </c>
      <c r="D261" s="358">
        <v>273890.66278318356</v>
      </c>
      <c r="E261" s="332">
        <v>20.492999999999999</v>
      </c>
      <c r="F261" s="358">
        <v>260499.41476473477</v>
      </c>
      <c r="G261" s="332">
        <v>22.809600000000003</v>
      </c>
      <c r="H261" s="350">
        <v>275319.99160416558</v>
      </c>
    </row>
    <row r="262" spans="1:8" x14ac:dyDescent="0.2">
      <c r="A262" s="336"/>
      <c r="B262" s="335">
        <v>3760</v>
      </c>
      <c r="C262" s="332">
        <v>19.829999999999998</v>
      </c>
      <c r="D262" s="358">
        <v>290511.55365800147</v>
      </c>
      <c r="E262" s="332">
        <v>22.355999999999998</v>
      </c>
      <c r="F262" s="358">
        <v>276139.17215374019</v>
      </c>
      <c r="G262" s="332">
        <v>24.883199999999999</v>
      </c>
      <c r="H262" s="350">
        <v>291639.57469063404</v>
      </c>
    </row>
    <row r="263" spans="1:8" x14ac:dyDescent="0.2">
      <c r="A263" s="336"/>
      <c r="B263" s="335">
        <v>4060</v>
      </c>
      <c r="C263" s="332">
        <v>21.48</v>
      </c>
      <c r="D263" s="358">
        <v>276417.88185796328</v>
      </c>
      <c r="E263" s="332">
        <v>24.218999999999998</v>
      </c>
      <c r="F263" s="358">
        <v>291777.04636906844</v>
      </c>
      <c r="G263" s="332">
        <v>26.956799999999998</v>
      </c>
      <c r="H263" s="350">
        <v>307957.27460342558</v>
      </c>
    </row>
    <row r="264" spans="1:8" x14ac:dyDescent="0.2">
      <c r="A264" s="336"/>
      <c r="B264" s="335">
        <v>4360</v>
      </c>
      <c r="C264" s="332">
        <v>23.13</v>
      </c>
      <c r="D264" s="358">
        <v>291375.93037582841</v>
      </c>
      <c r="E264" s="332">
        <v>26.082000000000001</v>
      </c>
      <c r="F264" s="358">
        <v>307414.92058439675</v>
      </c>
      <c r="G264" s="332">
        <v>29.030400000000004</v>
      </c>
      <c r="H264" s="350">
        <v>324276.85768989386</v>
      </c>
    </row>
    <row r="265" spans="1:8" x14ac:dyDescent="0.2">
      <c r="A265" s="336"/>
      <c r="B265" s="335">
        <v>4660</v>
      </c>
      <c r="C265" s="332">
        <v>24.79</v>
      </c>
      <c r="D265" s="358">
        <v>306335.86206737085</v>
      </c>
      <c r="E265" s="332">
        <v>27.945</v>
      </c>
      <c r="F265" s="358">
        <v>323054.6779734022</v>
      </c>
      <c r="G265" s="332">
        <v>31.103999999999999</v>
      </c>
      <c r="H265" s="350">
        <v>340594.55760268535</v>
      </c>
    </row>
    <row r="266" spans="1:8" x14ac:dyDescent="0.2">
      <c r="A266" s="336"/>
      <c r="B266" s="335">
        <v>4960</v>
      </c>
      <c r="C266" s="332">
        <v>26.44</v>
      </c>
      <c r="D266" s="358">
        <v>321293.91058523598</v>
      </c>
      <c r="E266" s="332">
        <v>29.808</v>
      </c>
      <c r="F266" s="358">
        <v>338692.55218873051</v>
      </c>
      <c r="G266" s="332">
        <v>33.177600000000005</v>
      </c>
      <c r="H266" s="350">
        <v>356914.14068915386</v>
      </c>
    </row>
    <row r="267" spans="1:8" x14ac:dyDescent="0.2">
      <c r="A267" s="336"/>
      <c r="B267" s="335">
        <v>5260</v>
      </c>
      <c r="C267" s="332">
        <v>28.09</v>
      </c>
      <c r="D267" s="358">
        <v>336251.95910310111</v>
      </c>
      <c r="E267" s="332">
        <v>31.670999999999999</v>
      </c>
      <c r="F267" s="358">
        <v>354330.4264040587</v>
      </c>
      <c r="G267" s="332">
        <v>35.251199999999997</v>
      </c>
      <c r="H267" s="350">
        <v>373231.84060194512</v>
      </c>
    </row>
    <row r="268" spans="1:8" ht="13.5" thickBot="1" x14ac:dyDescent="0.25">
      <c r="A268" s="327"/>
      <c r="B268" s="326">
        <v>5560</v>
      </c>
      <c r="C268" s="324">
        <v>29.74</v>
      </c>
      <c r="D268" s="357">
        <v>351210.00762096629</v>
      </c>
      <c r="E268" s="324">
        <v>33.533999999999999</v>
      </c>
      <c r="F268" s="357">
        <v>369970.18379306403</v>
      </c>
      <c r="G268" s="324">
        <v>37.324799999999996</v>
      </c>
      <c r="H268" s="356">
        <v>389551.42368841369</v>
      </c>
    </row>
    <row r="269" spans="1:8" ht="12.75" customHeight="1" x14ac:dyDescent="0.2">
      <c r="A269" s="331">
        <v>3160</v>
      </c>
      <c r="B269" s="330">
        <v>3160</v>
      </c>
      <c r="C269" s="328">
        <v>18.36</v>
      </c>
      <c r="D269" s="360">
        <v>275011.15112110757</v>
      </c>
      <c r="E269" s="328">
        <v>20.7</v>
      </c>
      <c r="F269" s="360">
        <v>261546.45932924852</v>
      </c>
      <c r="G269" s="328">
        <v>23.04</v>
      </c>
      <c r="H269" s="359">
        <v>276329.37269513571</v>
      </c>
    </row>
    <row r="270" spans="1:8" x14ac:dyDescent="0.2">
      <c r="A270" s="336"/>
      <c r="B270" s="335">
        <v>3460</v>
      </c>
      <c r="C270" s="332">
        <v>20.2</v>
      </c>
      <c r="D270" s="358">
        <v>263478.59552203846</v>
      </c>
      <c r="E270" s="332">
        <v>22.769999999999996</v>
      </c>
      <c r="F270" s="358">
        <v>278156.05116200331</v>
      </c>
      <c r="G270" s="332">
        <v>25.344000000000001</v>
      </c>
      <c r="H270" s="350">
        <v>293658.33687257441</v>
      </c>
    </row>
    <row r="271" spans="1:8" x14ac:dyDescent="0.2">
      <c r="A271" s="336"/>
      <c r="B271" s="335">
        <v>3760</v>
      </c>
      <c r="C271" s="332">
        <v>22.03</v>
      </c>
      <c r="D271" s="358">
        <v>279446.0251308736</v>
      </c>
      <c r="E271" s="332">
        <v>24.839999999999996</v>
      </c>
      <c r="F271" s="358">
        <v>294805.18964197882</v>
      </c>
      <c r="G271" s="332">
        <v>27.647999999999996</v>
      </c>
      <c r="H271" s="350">
        <v>310985.41787633579</v>
      </c>
    </row>
    <row r="272" spans="1:8" x14ac:dyDescent="0.2">
      <c r="A272" s="336"/>
      <c r="B272" s="335">
        <v>4060</v>
      </c>
      <c r="C272" s="332">
        <v>23.87</v>
      </c>
      <c r="D272" s="358">
        <v>295413.45473970909</v>
      </c>
      <c r="E272" s="332">
        <v>26.909999999999997</v>
      </c>
      <c r="F272" s="358">
        <v>311452.44494827709</v>
      </c>
      <c r="G272" s="332">
        <v>29.951999999999995</v>
      </c>
      <c r="H272" s="350">
        <v>328314.38205377455</v>
      </c>
    </row>
    <row r="273" spans="1:8" x14ac:dyDescent="0.2">
      <c r="A273" s="336"/>
      <c r="B273" s="335">
        <v>4360</v>
      </c>
      <c r="C273" s="332">
        <v>25.7</v>
      </c>
      <c r="D273" s="358">
        <v>311380.88434854418</v>
      </c>
      <c r="E273" s="332">
        <v>28.98</v>
      </c>
      <c r="F273" s="358">
        <v>328099.70025457564</v>
      </c>
      <c r="G273" s="332">
        <v>32.256</v>
      </c>
      <c r="H273" s="350">
        <v>345641.46305753593</v>
      </c>
    </row>
    <row r="274" spans="1:8" x14ac:dyDescent="0.2">
      <c r="A274" s="336"/>
      <c r="B274" s="335">
        <v>4660</v>
      </c>
      <c r="C274" s="332">
        <v>27.54</v>
      </c>
      <c r="D274" s="358">
        <v>327350.19713105675</v>
      </c>
      <c r="E274" s="332">
        <v>31.049999999999997</v>
      </c>
      <c r="F274" s="358">
        <v>344748.83873455122</v>
      </c>
      <c r="G274" s="332">
        <v>34.56</v>
      </c>
      <c r="H274" s="350">
        <v>362970.42723497469</v>
      </c>
    </row>
    <row r="275" spans="1:8" x14ac:dyDescent="0.2">
      <c r="A275" s="336"/>
      <c r="B275" s="335">
        <v>4960</v>
      </c>
      <c r="C275" s="332">
        <v>29.38</v>
      </c>
      <c r="D275" s="358">
        <v>343317.62673989194</v>
      </c>
      <c r="E275" s="332">
        <v>33.119999999999997</v>
      </c>
      <c r="F275" s="358">
        <v>361396.0940408496</v>
      </c>
      <c r="G275" s="332">
        <v>36.864000000000004</v>
      </c>
      <c r="H275" s="350">
        <v>380297.50823873607</v>
      </c>
    </row>
    <row r="276" spans="1:8" x14ac:dyDescent="0.2">
      <c r="A276" s="336"/>
      <c r="B276" s="335">
        <v>5260</v>
      </c>
      <c r="C276" s="332">
        <v>31.21</v>
      </c>
      <c r="D276" s="358">
        <v>359285.05634872743</v>
      </c>
      <c r="E276" s="332">
        <v>35.19</v>
      </c>
      <c r="F276" s="358">
        <v>378043.34934714786</v>
      </c>
      <c r="G276" s="332">
        <v>39.167999999999999</v>
      </c>
      <c r="H276" s="350">
        <v>397624.58924249752</v>
      </c>
    </row>
    <row r="277" spans="1:8" ht="13.5" thickBot="1" x14ac:dyDescent="0.25">
      <c r="A277" s="327"/>
      <c r="B277" s="326">
        <v>5560</v>
      </c>
      <c r="C277" s="324">
        <v>33.049999999999997</v>
      </c>
      <c r="D277" s="357">
        <v>375252.48595756263</v>
      </c>
      <c r="E277" s="324">
        <v>37.259999999999991</v>
      </c>
      <c r="F277" s="357">
        <v>394692.48782712349</v>
      </c>
      <c r="G277" s="324">
        <v>41.471999999999994</v>
      </c>
      <c r="H277" s="356">
        <v>414953.55341993622</v>
      </c>
    </row>
    <row r="278" spans="1:8" ht="12.75" customHeight="1" x14ac:dyDescent="0.2">
      <c r="A278" s="331">
        <v>3460</v>
      </c>
      <c r="B278" s="330">
        <v>3460</v>
      </c>
      <c r="C278" s="355">
        <v>22.215599999999995</v>
      </c>
      <c r="D278" s="354">
        <v>280455.40622184391</v>
      </c>
      <c r="E278" s="328">
        <v>25.046999999999993</v>
      </c>
      <c r="F278" s="353">
        <v>295814.57073294895</v>
      </c>
      <c r="G278" s="328">
        <v>27.878399999999999</v>
      </c>
      <c r="H278" s="353">
        <v>311994.79896730586</v>
      </c>
    </row>
    <row r="279" spans="1:8" x14ac:dyDescent="0.2">
      <c r="A279" s="336"/>
      <c r="B279" s="335">
        <v>3760</v>
      </c>
      <c r="C279" s="352">
        <v>24.235199999999995</v>
      </c>
      <c r="D279" s="351">
        <v>297432.21692164929</v>
      </c>
      <c r="E279" s="332">
        <v>27.323999999999998</v>
      </c>
      <c r="F279" s="350">
        <v>313471.20713021758</v>
      </c>
      <c r="G279" s="332">
        <v>30.412799999999997</v>
      </c>
      <c r="H279" s="350">
        <v>330333.14423571475</v>
      </c>
    </row>
    <row r="280" spans="1:8" x14ac:dyDescent="0.2">
      <c r="A280" s="336"/>
      <c r="B280" s="335">
        <v>4060</v>
      </c>
      <c r="C280" s="352">
        <v>26.254799999999992</v>
      </c>
      <c r="D280" s="351">
        <v>314409.02762145479</v>
      </c>
      <c r="E280" s="332">
        <v>29.600999999999996</v>
      </c>
      <c r="F280" s="350">
        <v>331127.84352748602</v>
      </c>
      <c r="G280" s="332">
        <v>32.947199999999995</v>
      </c>
      <c r="H280" s="350">
        <v>348669.60633044632</v>
      </c>
    </row>
    <row r="281" spans="1:8" x14ac:dyDescent="0.2">
      <c r="A281" s="336"/>
      <c r="B281" s="335">
        <v>4360</v>
      </c>
      <c r="C281" s="352">
        <v>28.274400000000004</v>
      </c>
      <c r="D281" s="351">
        <v>331385.83832126018</v>
      </c>
      <c r="E281" s="332">
        <v>31.878</v>
      </c>
      <c r="F281" s="350">
        <v>348786.36309843167</v>
      </c>
      <c r="G281" s="332">
        <v>35.4816</v>
      </c>
      <c r="H281" s="350">
        <v>367006.06842517806</v>
      </c>
    </row>
    <row r="282" spans="1:8" x14ac:dyDescent="0.2">
      <c r="A282" s="336"/>
      <c r="B282" s="335">
        <v>4660</v>
      </c>
      <c r="C282" s="352">
        <v>30.293999999999997</v>
      </c>
      <c r="D282" s="351">
        <v>348364.5321947427</v>
      </c>
      <c r="E282" s="332">
        <v>34.154999999999994</v>
      </c>
      <c r="F282" s="350">
        <v>366442.99949570018</v>
      </c>
      <c r="G282" s="332">
        <v>38.015999999999998</v>
      </c>
      <c r="H282" s="350">
        <v>385344.41369358666</v>
      </c>
    </row>
    <row r="283" spans="1:8" x14ac:dyDescent="0.2">
      <c r="A283" s="336"/>
      <c r="B283" s="335">
        <v>4960</v>
      </c>
      <c r="C283" s="352">
        <v>32.313600000000001</v>
      </c>
      <c r="D283" s="351">
        <v>365341.34289454808</v>
      </c>
      <c r="E283" s="332">
        <v>36.431999999999995</v>
      </c>
      <c r="F283" s="350">
        <v>384099.63589296874</v>
      </c>
      <c r="G283" s="332">
        <v>40.550399999999996</v>
      </c>
      <c r="H283" s="350">
        <v>403680.8757883184</v>
      </c>
    </row>
    <row r="284" spans="1:8" x14ac:dyDescent="0.2">
      <c r="A284" s="336"/>
      <c r="B284" s="335">
        <v>5260</v>
      </c>
      <c r="C284" s="352">
        <v>34.333199999999998</v>
      </c>
      <c r="D284" s="351">
        <v>382318.15359435364</v>
      </c>
      <c r="E284" s="332">
        <v>38.708999999999996</v>
      </c>
      <c r="F284" s="350">
        <v>401756.27229023736</v>
      </c>
      <c r="G284" s="332">
        <v>43.084799999999994</v>
      </c>
      <c r="H284" s="350">
        <v>422019.22105672705</v>
      </c>
    </row>
    <row r="285" spans="1:8" ht="13.5" thickBot="1" x14ac:dyDescent="0.25">
      <c r="A285" s="327"/>
      <c r="B285" s="326">
        <v>5560</v>
      </c>
      <c r="C285" s="325">
        <v>36.352799999999995</v>
      </c>
      <c r="D285" s="349">
        <v>399294.96429415891</v>
      </c>
      <c r="E285" s="324">
        <v>40.98599999999999</v>
      </c>
      <c r="F285" s="348">
        <v>419414.79186118295</v>
      </c>
      <c r="G285" s="347">
        <v>45.619199999999992</v>
      </c>
      <c r="H285" s="346">
        <v>440355.6831514588</v>
      </c>
    </row>
    <row r="286" spans="1:8" ht="12.75" customHeight="1" x14ac:dyDescent="0.2">
      <c r="A286" s="331">
        <v>3760</v>
      </c>
      <c r="B286" s="330">
        <v>3760</v>
      </c>
      <c r="C286" s="328">
        <v>26.438399999999998</v>
      </c>
      <c r="D286" s="345">
        <v>315418.40871242475</v>
      </c>
      <c r="E286" s="328">
        <v>29.808</v>
      </c>
      <c r="F286" s="344">
        <v>332137.22461845609</v>
      </c>
      <c r="G286" s="328">
        <v>33.177599999999998</v>
      </c>
      <c r="H286" s="343">
        <v>349678.98742141662</v>
      </c>
    </row>
    <row r="287" spans="1:8" x14ac:dyDescent="0.2">
      <c r="A287" s="336"/>
      <c r="B287" s="335">
        <v>4060</v>
      </c>
      <c r="C287" s="334">
        <v>28.641599999999997</v>
      </c>
      <c r="D287" s="342">
        <v>333404.60050320037</v>
      </c>
      <c r="E287" s="332">
        <v>32.291999999999994</v>
      </c>
      <c r="F287" s="341">
        <v>350805.12528037198</v>
      </c>
      <c r="G287" s="332">
        <v>35.942399999999992</v>
      </c>
      <c r="H287" s="340">
        <v>369024.8306071182</v>
      </c>
    </row>
    <row r="288" spans="1:8" x14ac:dyDescent="0.2">
      <c r="A288" s="336"/>
      <c r="B288" s="335">
        <v>4360</v>
      </c>
      <c r="C288" s="334">
        <v>30.844800000000006</v>
      </c>
      <c r="D288" s="342">
        <v>351392.67546765314</v>
      </c>
      <c r="E288" s="332">
        <v>34.776000000000003</v>
      </c>
      <c r="F288" s="341">
        <v>369471.14276861062</v>
      </c>
      <c r="G288" s="332">
        <v>38.7072</v>
      </c>
      <c r="H288" s="340">
        <v>388372.5569664971</v>
      </c>
    </row>
    <row r="289" spans="1:8" x14ac:dyDescent="0.2">
      <c r="A289" s="336"/>
      <c r="B289" s="335">
        <v>4660</v>
      </c>
      <c r="C289" s="334">
        <v>33.048000000000002</v>
      </c>
      <c r="D289" s="342">
        <v>369378.8672584286</v>
      </c>
      <c r="E289" s="332">
        <v>37.26</v>
      </c>
      <c r="F289" s="341">
        <v>388137.16025684931</v>
      </c>
      <c r="G289" s="332">
        <v>41.472000000000001</v>
      </c>
      <c r="H289" s="340">
        <v>407718.40015219885</v>
      </c>
    </row>
    <row r="290" spans="1:8" x14ac:dyDescent="0.2">
      <c r="A290" s="336"/>
      <c r="B290" s="335">
        <v>4960</v>
      </c>
      <c r="C290" s="334">
        <v>35.251199999999997</v>
      </c>
      <c r="D290" s="342">
        <v>387365.05904920422</v>
      </c>
      <c r="E290" s="332">
        <v>39.744</v>
      </c>
      <c r="F290" s="341">
        <v>406803.17774508795</v>
      </c>
      <c r="G290" s="332">
        <v>44.236800000000002</v>
      </c>
      <c r="H290" s="340">
        <v>427066.12651157775</v>
      </c>
    </row>
    <row r="291" spans="1:8" x14ac:dyDescent="0.2">
      <c r="A291" s="336"/>
      <c r="B291" s="335">
        <v>5260</v>
      </c>
      <c r="C291" s="334">
        <v>37.4544</v>
      </c>
      <c r="D291" s="342">
        <v>405351.25083997968</v>
      </c>
      <c r="E291" s="332">
        <v>42.227999999999994</v>
      </c>
      <c r="F291" s="341">
        <v>425471.07840700372</v>
      </c>
      <c r="G291" s="332">
        <v>47.001599999999996</v>
      </c>
      <c r="H291" s="340">
        <v>446411.96969727956</v>
      </c>
    </row>
    <row r="292" spans="1:8" ht="13.5" thickBot="1" x14ac:dyDescent="0.25">
      <c r="A292" s="327"/>
      <c r="B292" s="326">
        <v>5560</v>
      </c>
      <c r="C292" s="325">
        <v>39.657599999999995</v>
      </c>
      <c r="D292" s="339">
        <v>423337.44263075531</v>
      </c>
      <c r="E292" s="324">
        <v>44.711999999999996</v>
      </c>
      <c r="F292" s="338">
        <v>444137.09589524247</v>
      </c>
      <c r="G292" s="324">
        <v>49.766399999999997</v>
      </c>
      <c r="H292" s="337">
        <v>465757.8128829812</v>
      </c>
    </row>
    <row r="293" spans="1:8" ht="12.75" customHeight="1" x14ac:dyDescent="0.2">
      <c r="A293" s="331">
        <v>4060</v>
      </c>
      <c r="B293" s="330">
        <v>4060</v>
      </c>
      <c r="C293" s="328">
        <v>31.028399999999994</v>
      </c>
      <c r="D293" s="345">
        <v>352402.05655862321</v>
      </c>
      <c r="E293" s="328">
        <v>34.982999999999997</v>
      </c>
      <c r="F293" s="344">
        <v>370480.52385958069</v>
      </c>
      <c r="G293" s="328">
        <v>38.937599999999989</v>
      </c>
      <c r="H293" s="343">
        <v>389381.93805746717</v>
      </c>
    </row>
    <row r="294" spans="1:8" x14ac:dyDescent="0.2">
      <c r="A294" s="336"/>
      <c r="B294" s="335">
        <v>4360</v>
      </c>
      <c r="C294" s="334">
        <v>33.415200000000006</v>
      </c>
      <c r="D294" s="342">
        <v>371397.62944036891</v>
      </c>
      <c r="E294" s="332">
        <v>37.673999999999999</v>
      </c>
      <c r="F294" s="341">
        <v>390155.92243878945</v>
      </c>
      <c r="G294" s="332">
        <v>41.9328</v>
      </c>
      <c r="H294" s="340">
        <v>409737.16233413917</v>
      </c>
    </row>
    <row r="295" spans="1:8" x14ac:dyDescent="0.2">
      <c r="A295" s="336"/>
      <c r="B295" s="335">
        <v>4660</v>
      </c>
      <c r="C295" s="334">
        <v>35.802</v>
      </c>
      <c r="D295" s="342">
        <v>390393.20232211455</v>
      </c>
      <c r="E295" s="332">
        <v>40.364999999999995</v>
      </c>
      <c r="F295" s="341">
        <v>409831.32101799821</v>
      </c>
      <c r="G295" s="332">
        <v>44.927999999999997</v>
      </c>
      <c r="H295" s="340">
        <v>430094.26978448807</v>
      </c>
    </row>
    <row r="296" spans="1:8" x14ac:dyDescent="0.2">
      <c r="A296" s="336"/>
      <c r="B296" s="335">
        <v>4960</v>
      </c>
      <c r="C296" s="334">
        <v>38.188800000000001</v>
      </c>
      <c r="D296" s="342">
        <v>410330.36204245163</v>
      </c>
      <c r="E296" s="332">
        <v>43.055999999999997</v>
      </c>
      <c r="F296" s="341">
        <v>429506.71959720703</v>
      </c>
      <c r="G296" s="332">
        <v>47.923200000000001</v>
      </c>
      <c r="H296" s="340">
        <v>450449.49406116002</v>
      </c>
    </row>
    <row r="297" spans="1:8" x14ac:dyDescent="0.2">
      <c r="A297" s="336"/>
      <c r="B297" s="335">
        <v>5260</v>
      </c>
      <c r="C297" s="334">
        <v>40.575600000000001</v>
      </c>
      <c r="D297" s="342">
        <v>428384.34808560595</v>
      </c>
      <c r="E297" s="332">
        <v>45.746999999999993</v>
      </c>
      <c r="F297" s="341">
        <v>448807.36661465646</v>
      </c>
      <c r="G297" s="332">
        <v>50.918399999999998</v>
      </c>
      <c r="H297" s="340">
        <v>470804.7183378319</v>
      </c>
    </row>
    <row r="298" spans="1:8" ht="13.5" thickBot="1" x14ac:dyDescent="0.25">
      <c r="A298" s="327"/>
      <c r="B298" s="326">
        <v>5560</v>
      </c>
      <c r="C298" s="325">
        <v>42.962399999999995</v>
      </c>
      <c r="D298" s="339">
        <v>447379.92096735165</v>
      </c>
      <c r="E298" s="324">
        <v>48.437999999999988</v>
      </c>
      <c r="F298" s="338">
        <v>468859.39992930187</v>
      </c>
      <c r="G298" s="324">
        <v>53.913599999999988</v>
      </c>
      <c r="H298" s="337">
        <v>491161.82578818087</v>
      </c>
    </row>
    <row r="299" spans="1:8" ht="12.75" customHeight="1" x14ac:dyDescent="0.2">
      <c r="A299" s="331">
        <v>4360</v>
      </c>
      <c r="B299" s="330">
        <v>4360</v>
      </c>
      <c r="C299" s="328">
        <v>35.985600000000005</v>
      </c>
      <c r="D299" s="295">
        <v>391590.90078080312</v>
      </c>
      <c r="E299" s="328">
        <v>40.572000000000003</v>
      </c>
      <c r="F299" s="329">
        <v>410840.70210896834</v>
      </c>
      <c r="G299" s="328">
        <v>45.158400000000007</v>
      </c>
      <c r="H299" s="280">
        <v>431103.65087545832</v>
      </c>
    </row>
    <row r="300" spans="1:8" x14ac:dyDescent="0.2">
      <c r="A300" s="336"/>
      <c r="B300" s="335">
        <v>4660</v>
      </c>
      <c r="C300" s="334">
        <v>38.555999999999997</v>
      </c>
      <c r="D300" s="293">
        <v>411407.5373858005</v>
      </c>
      <c r="E300" s="332">
        <v>43.47</v>
      </c>
      <c r="F300" s="333">
        <v>431525.48177914735</v>
      </c>
      <c r="G300" s="332">
        <v>48.384</v>
      </c>
      <c r="H300" s="286">
        <v>452468.25624310039</v>
      </c>
    </row>
    <row r="301" spans="1:8" x14ac:dyDescent="0.2">
      <c r="A301" s="336"/>
      <c r="B301" s="335">
        <v>4960</v>
      </c>
      <c r="C301" s="334">
        <v>41.126400000000004</v>
      </c>
      <c r="D301" s="293">
        <v>431412.49135851627</v>
      </c>
      <c r="E301" s="332">
        <v>46.367999999999995</v>
      </c>
      <c r="F301" s="333">
        <v>452212.14462300343</v>
      </c>
      <c r="G301" s="332">
        <v>51.6096</v>
      </c>
      <c r="H301" s="286">
        <v>473832.86161074223</v>
      </c>
    </row>
    <row r="302" spans="1:8" x14ac:dyDescent="0.2">
      <c r="A302" s="336"/>
      <c r="B302" s="335">
        <v>5260</v>
      </c>
      <c r="C302" s="334">
        <v>43.696800000000003</v>
      </c>
      <c r="D302" s="293">
        <v>451417.44533123204</v>
      </c>
      <c r="E302" s="332">
        <v>49.265999999999998</v>
      </c>
      <c r="F302" s="333">
        <v>472896.92429318209</v>
      </c>
      <c r="G302" s="332">
        <v>54.8352</v>
      </c>
      <c r="H302" s="286">
        <v>495199.35015206144</v>
      </c>
    </row>
    <row r="303" spans="1:8" ht="13.5" thickBot="1" x14ac:dyDescent="0.25">
      <c r="A303" s="327"/>
      <c r="B303" s="326">
        <v>5560</v>
      </c>
      <c r="C303" s="325">
        <v>46.267199999999995</v>
      </c>
      <c r="D303" s="291">
        <v>471422.39930394792</v>
      </c>
      <c r="E303" s="324">
        <v>52.163999999999994</v>
      </c>
      <c r="F303" s="321">
        <v>493581.70396336104</v>
      </c>
      <c r="G303" s="324">
        <v>58.060799999999993</v>
      </c>
      <c r="H303" s="274">
        <v>516563.95551970351</v>
      </c>
    </row>
    <row r="304" spans="1:8" ht="12.75" customHeight="1" x14ac:dyDescent="0.2">
      <c r="A304" s="331">
        <v>4660</v>
      </c>
      <c r="B304" s="330">
        <v>4660</v>
      </c>
      <c r="C304" s="328">
        <v>41.31</v>
      </c>
      <c r="D304" s="295">
        <v>432421.87244948652</v>
      </c>
      <c r="E304" s="328">
        <v>46.574999999999996</v>
      </c>
      <c r="F304" s="329">
        <v>453221.52571397362</v>
      </c>
      <c r="G304" s="328">
        <v>51.839999999999996</v>
      </c>
      <c r="H304" s="280">
        <v>474842.24270171236</v>
      </c>
    </row>
    <row r="305" spans="1:8" x14ac:dyDescent="0.2">
      <c r="A305" s="336"/>
      <c r="B305" s="335">
        <v>4960</v>
      </c>
      <c r="C305" s="334">
        <v>44.064</v>
      </c>
      <c r="D305" s="293">
        <v>453436.20751317235</v>
      </c>
      <c r="E305" s="332">
        <v>49.679999999999993</v>
      </c>
      <c r="F305" s="333">
        <v>474915.68647512258</v>
      </c>
      <c r="G305" s="332">
        <v>55.295999999999999</v>
      </c>
      <c r="H305" s="286">
        <v>497218.11233400163</v>
      </c>
    </row>
    <row r="306" spans="1:8" x14ac:dyDescent="0.2">
      <c r="A306" s="336"/>
      <c r="B306" s="335">
        <v>5260</v>
      </c>
      <c r="C306" s="334">
        <v>46.817999999999998</v>
      </c>
      <c r="D306" s="293">
        <v>474450.54257685813</v>
      </c>
      <c r="E306" s="332">
        <v>52.784999999999997</v>
      </c>
      <c r="F306" s="333">
        <v>496609.84723627166</v>
      </c>
      <c r="G306" s="332">
        <v>58.751999999999995</v>
      </c>
      <c r="H306" s="286">
        <v>519592.09879261389</v>
      </c>
    </row>
    <row r="307" spans="1:8" ht="13.5" thickBot="1" x14ac:dyDescent="0.25">
      <c r="A307" s="327"/>
      <c r="B307" s="326">
        <v>5560</v>
      </c>
      <c r="C307" s="325">
        <v>49.571999999999989</v>
      </c>
      <c r="D307" s="291">
        <v>495464.8776405442</v>
      </c>
      <c r="E307" s="324">
        <v>55.889999999999993</v>
      </c>
      <c r="F307" s="321">
        <v>518304.00799742033</v>
      </c>
      <c r="G307" s="324">
        <v>62.207999999999991</v>
      </c>
      <c r="H307" s="274">
        <v>541966.08525122597</v>
      </c>
    </row>
    <row r="308" spans="1:8" ht="12.75" customHeight="1" x14ac:dyDescent="0.2">
      <c r="A308" s="331">
        <v>4960</v>
      </c>
      <c r="B308" s="330">
        <v>4960</v>
      </c>
      <c r="C308" s="328">
        <v>47.001599999999996</v>
      </c>
      <c r="D308" s="295">
        <v>475459.92366782844</v>
      </c>
      <c r="E308" s="328">
        <v>52.991999999999997</v>
      </c>
      <c r="F308" s="329">
        <v>497619.22832724149</v>
      </c>
      <c r="G308" s="328">
        <v>58.982399999999998</v>
      </c>
      <c r="H308" s="280">
        <v>520601.47988358384</v>
      </c>
    </row>
    <row r="309" spans="1:8" x14ac:dyDescent="0.2">
      <c r="A309" s="336"/>
      <c r="B309" s="335">
        <v>5260</v>
      </c>
      <c r="C309" s="334">
        <v>49.9392</v>
      </c>
      <c r="D309" s="293">
        <v>497483.63982248446</v>
      </c>
      <c r="E309" s="332">
        <v>56.303999999999995</v>
      </c>
      <c r="F309" s="333">
        <v>520322.77017936064</v>
      </c>
      <c r="G309" s="332">
        <v>62.66879999999999</v>
      </c>
      <c r="H309" s="286">
        <v>543984.84743316611</v>
      </c>
    </row>
    <row r="310" spans="1:8" ht="13.5" thickBot="1" x14ac:dyDescent="0.25">
      <c r="A310" s="327"/>
      <c r="B310" s="326">
        <v>5560</v>
      </c>
      <c r="C310" s="325">
        <v>52.876799999999989</v>
      </c>
      <c r="D310" s="291">
        <v>519507.35597714054</v>
      </c>
      <c r="E310" s="324">
        <v>59.615999999999985</v>
      </c>
      <c r="F310" s="321">
        <v>543026.31203147979</v>
      </c>
      <c r="G310" s="324">
        <v>66.355199999999982</v>
      </c>
      <c r="H310" s="274">
        <v>567368.21498274838</v>
      </c>
    </row>
    <row r="311" spans="1:8" ht="12.75" customHeight="1" x14ac:dyDescent="0.2">
      <c r="A311" s="331">
        <v>5260</v>
      </c>
      <c r="B311" s="330">
        <v>5260</v>
      </c>
      <c r="C311" s="328">
        <v>53.060399999999994</v>
      </c>
      <c r="D311" s="295">
        <v>520516.73706811061</v>
      </c>
      <c r="E311" s="328">
        <v>59.822999999999986</v>
      </c>
      <c r="F311" s="329">
        <v>544035.69312245003</v>
      </c>
      <c r="G311" s="328">
        <v>66.585599999999985</v>
      </c>
      <c r="H311" s="280">
        <v>568377.59607371863</v>
      </c>
    </row>
    <row r="312" spans="1:8" ht="13.5" thickBot="1" x14ac:dyDescent="0.25">
      <c r="A312" s="327"/>
      <c r="B312" s="326">
        <v>5560</v>
      </c>
      <c r="C312" s="325">
        <v>56.181599999999989</v>
      </c>
      <c r="D312" s="291">
        <v>543549.834313737</v>
      </c>
      <c r="E312" s="324">
        <v>63.341999999999985</v>
      </c>
      <c r="F312" s="321">
        <v>567748.61606553942</v>
      </c>
      <c r="G312" s="324">
        <v>70.50239999999998</v>
      </c>
      <c r="H312" s="274">
        <v>592772.22788794816</v>
      </c>
    </row>
    <row r="313" spans="1:8" ht="13.5" thickBot="1" x14ac:dyDescent="0.25">
      <c r="A313" s="323">
        <v>5560</v>
      </c>
      <c r="B313" s="322">
        <v>5560</v>
      </c>
      <c r="C313" s="320">
        <v>59.47</v>
      </c>
      <c r="D313" s="291">
        <v>567592.31265033316</v>
      </c>
      <c r="E313" s="320">
        <v>67.069999999999993</v>
      </c>
      <c r="F313" s="321">
        <v>592472.80327327596</v>
      </c>
      <c r="G313" s="320">
        <v>74.650000000000006</v>
      </c>
      <c r="H313" s="274">
        <v>618174.35761947057</v>
      </c>
    </row>
    <row r="314" spans="1:8" x14ac:dyDescent="0.2">
      <c r="A314" s="319"/>
      <c r="B314" s="319"/>
      <c r="C314" s="319"/>
      <c r="D314" s="319"/>
      <c r="E314" s="319"/>
      <c r="F314" s="319"/>
      <c r="G314" s="319"/>
      <c r="H314" s="319"/>
    </row>
    <row r="315" spans="1:8" x14ac:dyDescent="0.2">
      <c r="A315" s="318"/>
      <c r="B315" s="318"/>
      <c r="C315" s="318"/>
      <c r="D315" s="318"/>
      <c r="E315" s="318"/>
      <c r="F315" s="318"/>
      <c r="G315" s="318"/>
      <c r="H315" s="318"/>
    </row>
    <row r="316" spans="1:8" x14ac:dyDescent="0.2">
      <c r="A316" s="318"/>
      <c r="B316" s="318"/>
      <c r="C316" s="318"/>
      <c r="D316" s="318"/>
      <c r="E316" s="318"/>
      <c r="F316" s="318"/>
      <c r="G316" s="318"/>
      <c r="H316" s="318"/>
    </row>
    <row r="317" spans="1:8" ht="12.75" customHeight="1" x14ac:dyDescent="0.2">
      <c r="A317" s="231" t="s">
        <v>438</v>
      </c>
      <c r="B317" s="231"/>
      <c r="C317" s="231"/>
      <c r="D317" s="231"/>
      <c r="E317" s="231"/>
      <c r="F317" s="231"/>
      <c r="G317" s="231"/>
      <c r="H317" s="231"/>
    </row>
    <row r="318" spans="1:8" ht="12.75" customHeight="1" x14ac:dyDescent="0.2">
      <c r="A318" s="317"/>
      <c r="B318" s="317"/>
      <c r="C318" s="317"/>
      <c r="D318" s="317"/>
      <c r="E318" s="317"/>
      <c r="F318" s="317"/>
      <c r="G318" s="317"/>
      <c r="H318" s="317"/>
    </row>
    <row r="319" spans="1:8" ht="12.75" customHeight="1" thickBot="1" x14ac:dyDescent="0.25">
      <c r="A319" s="227" t="s">
        <v>285</v>
      </c>
      <c r="B319" s="227"/>
      <c r="C319" s="227"/>
      <c r="D319" s="227"/>
      <c r="E319" s="316"/>
      <c r="F319" s="316"/>
      <c r="G319" s="316"/>
      <c r="H319" s="316"/>
    </row>
    <row r="320" spans="1:8" ht="13.5" thickBot="1" x14ac:dyDescent="0.25">
      <c r="A320" s="315" t="s">
        <v>437</v>
      </c>
      <c r="B320" s="314"/>
      <c r="C320" s="314" t="s">
        <v>436</v>
      </c>
      <c r="D320" s="313"/>
      <c r="E320" s="311" t="s">
        <v>435</v>
      </c>
      <c r="F320" s="312"/>
      <c r="G320" s="311" t="s">
        <v>434</v>
      </c>
      <c r="H320" s="310"/>
    </row>
    <row r="321" spans="1:8" ht="15" customHeight="1" thickBot="1" x14ac:dyDescent="0.25">
      <c r="A321" s="309" t="s">
        <v>433</v>
      </c>
      <c r="B321" s="308" t="s">
        <v>432</v>
      </c>
      <c r="C321" s="307" t="s">
        <v>431</v>
      </c>
      <c r="D321" s="306" t="s">
        <v>430</v>
      </c>
      <c r="E321" s="307" t="s">
        <v>431</v>
      </c>
      <c r="F321" s="306" t="s">
        <v>430</v>
      </c>
      <c r="G321" s="307" t="s">
        <v>431</v>
      </c>
      <c r="H321" s="306" t="s">
        <v>430</v>
      </c>
    </row>
    <row r="322" spans="1:8" ht="12.75" customHeight="1" x14ac:dyDescent="0.2">
      <c r="A322" s="305">
        <v>1400</v>
      </c>
      <c r="B322" s="282">
        <v>1400</v>
      </c>
      <c r="C322" s="281">
        <v>2.94</v>
      </c>
      <c r="D322" s="280">
        <v>113367.0553664211</v>
      </c>
      <c r="E322" s="279">
        <v>3.31</v>
      </c>
      <c r="F322" s="278">
        <v>121125.7309164154</v>
      </c>
      <c r="G322" s="279">
        <v>3.69</v>
      </c>
      <c r="H322" s="278">
        <v>130297.51278967502</v>
      </c>
    </row>
    <row r="323" spans="1:8" x14ac:dyDescent="0.2">
      <c r="A323" s="303"/>
      <c r="B323" s="288">
        <v>1700</v>
      </c>
      <c r="C323" s="287">
        <v>3.67</v>
      </c>
      <c r="D323" s="286">
        <v>125645.34774165477</v>
      </c>
      <c r="E323" s="285">
        <v>4.1399999999999997</v>
      </c>
      <c r="F323" s="284">
        <v>134270.28318315328</v>
      </c>
      <c r="G323" s="285">
        <v>4.6100000000000003</v>
      </c>
      <c r="H323" s="284">
        <v>144270.67961171252</v>
      </c>
    </row>
    <row r="324" spans="1:8" x14ac:dyDescent="0.2">
      <c r="A324" s="303"/>
      <c r="B324" s="288">
        <v>2000</v>
      </c>
      <c r="C324" s="287">
        <v>4.41</v>
      </c>
      <c r="D324" s="286">
        <v>137942.47185366024</v>
      </c>
      <c r="E324" s="285">
        <v>4.97</v>
      </c>
      <c r="F324" s="284">
        <v>147396.00371311928</v>
      </c>
      <c r="G324" s="285">
        <v>5.53</v>
      </c>
      <c r="H324" s="284">
        <v>153535.16807330627</v>
      </c>
    </row>
    <row r="325" spans="1:8" x14ac:dyDescent="0.2">
      <c r="A325" s="303"/>
      <c r="B325" s="288">
        <v>2300</v>
      </c>
      <c r="C325" s="287">
        <v>5.14</v>
      </c>
      <c r="D325" s="286">
        <v>150220.76422889388</v>
      </c>
      <c r="E325" s="285">
        <v>5.8</v>
      </c>
      <c r="F325" s="284">
        <v>160521.72424308531</v>
      </c>
      <c r="G325" s="285">
        <v>6.45</v>
      </c>
      <c r="H325" s="284">
        <v>165682.31513872501</v>
      </c>
    </row>
    <row r="326" spans="1:8" ht="12.75" customHeight="1" x14ac:dyDescent="0.2">
      <c r="A326" s="303"/>
      <c r="B326" s="288">
        <v>2600</v>
      </c>
      <c r="C326" s="287">
        <v>5.88</v>
      </c>
      <c r="D326" s="286">
        <v>157583.97330667972</v>
      </c>
      <c r="E326" s="285">
        <v>6.62</v>
      </c>
      <c r="F326" s="284">
        <v>167771.94290024016</v>
      </c>
      <c r="G326" s="285">
        <v>7.37</v>
      </c>
      <c r="H326" s="284">
        <v>177827.78233316253</v>
      </c>
    </row>
    <row r="327" spans="1:8" x14ac:dyDescent="0.2">
      <c r="A327" s="303"/>
      <c r="B327" s="288">
        <v>2900</v>
      </c>
      <c r="C327" s="287">
        <v>6.61</v>
      </c>
      <c r="D327" s="286">
        <v>174815.01245290486</v>
      </c>
      <c r="E327" s="285">
        <v>7.45</v>
      </c>
      <c r="F327" s="284">
        <v>186791.99703978919</v>
      </c>
      <c r="G327" s="285">
        <v>8.2899999999999991</v>
      </c>
      <c r="H327" s="284">
        <v>200163.34689986252</v>
      </c>
    </row>
    <row r="328" spans="1:8" x14ac:dyDescent="0.2">
      <c r="A328" s="303"/>
      <c r="B328" s="288">
        <v>3200</v>
      </c>
      <c r="C328" s="287">
        <v>7.34</v>
      </c>
      <c r="D328" s="286">
        <v>187093.3048281385</v>
      </c>
      <c r="E328" s="285">
        <v>8.2799999999999994</v>
      </c>
      <c r="F328" s="284">
        <v>199917.71756975524</v>
      </c>
      <c r="G328" s="285">
        <v>9.2200000000000006</v>
      </c>
      <c r="H328" s="284">
        <v>214136.51372189997</v>
      </c>
    </row>
    <row r="329" spans="1:8" x14ac:dyDescent="0.2">
      <c r="A329" s="303"/>
      <c r="B329" s="288">
        <v>3500</v>
      </c>
      <c r="C329" s="287">
        <v>8.08</v>
      </c>
      <c r="D329" s="286">
        <v>199390.42894014402</v>
      </c>
      <c r="E329" s="285">
        <v>9.11</v>
      </c>
      <c r="F329" s="284">
        <v>213062.2698364931</v>
      </c>
      <c r="G329" s="285">
        <v>10.14</v>
      </c>
      <c r="H329" s="284">
        <v>228128.15912473132</v>
      </c>
    </row>
    <row r="330" spans="1:8" x14ac:dyDescent="0.2">
      <c r="A330" s="303"/>
      <c r="B330" s="288">
        <v>3800</v>
      </c>
      <c r="C330" s="287">
        <v>8.81</v>
      </c>
      <c r="D330" s="286">
        <v>211687.55305214948</v>
      </c>
      <c r="E330" s="285">
        <v>9.94</v>
      </c>
      <c r="F330" s="284">
        <v>226187.99036645918</v>
      </c>
      <c r="G330" s="285">
        <v>11.06</v>
      </c>
      <c r="H330" s="284">
        <v>242101.32594676875</v>
      </c>
    </row>
    <row r="331" spans="1:8" x14ac:dyDescent="0.2">
      <c r="A331" s="303"/>
      <c r="B331" s="288">
        <v>4100</v>
      </c>
      <c r="C331" s="287">
        <v>9.5500000000000007</v>
      </c>
      <c r="D331" s="286">
        <v>223965.84542738312</v>
      </c>
      <c r="E331" s="285">
        <v>10.76</v>
      </c>
      <c r="F331" s="284">
        <v>239313.71089642515</v>
      </c>
      <c r="G331" s="285">
        <v>11.98</v>
      </c>
      <c r="H331" s="284">
        <v>256054.33431703126</v>
      </c>
    </row>
    <row r="332" spans="1:8" x14ac:dyDescent="0.2">
      <c r="A332" s="303"/>
      <c r="B332" s="288">
        <v>4400</v>
      </c>
      <c r="C332" s="287">
        <v>10.28</v>
      </c>
      <c r="D332" s="286">
        <v>236262.96953938858</v>
      </c>
      <c r="E332" s="285">
        <v>11.59</v>
      </c>
      <c r="F332" s="284">
        <v>252458.26316316295</v>
      </c>
      <c r="G332" s="285">
        <v>12.9</v>
      </c>
      <c r="H332" s="284">
        <v>270027.50113906874</v>
      </c>
    </row>
    <row r="333" spans="1:8" x14ac:dyDescent="0.2">
      <c r="A333" s="303"/>
      <c r="B333" s="288">
        <v>4700</v>
      </c>
      <c r="C333" s="287">
        <v>11.02</v>
      </c>
      <c r="D333" s="286">
        <v>248560.09365139407</v>
      </c>
      <c r="E333" s="285">
        <v>12.42</v>
      </c>
      <c r="F333" s="284">
        <v>265583.98369312921</v>
      </c>
      <c r="G333" s="285">
        <v>13.82</v>
      </c>
      <c r="H333" s="284">
        <v>284020.82641288132</v>
      </c>
    </row>
    <row r="334" spans="1:8" x14ac:dyDescent="0.2">
      <c r="A334" s="303"/>
      <c r="B334" s="288">
        <v>5000</v>
      </c>
      <c r="C334" s="287">
        <v>11.75</v>
      </c>
      <c r="D334" s="286">
        <v>260838.38602662773</v>
      </c>
      <c r="E334" s="285">
        <v>13.25</v>
      </c>
      <c r="F334" s="284">
        <v>278709.70422309509</v>
      </c>
      <c r="G334" s="285">
        <v>14.75</v>
      </c>
      <c r="H334" s="284">
        <v>297993.9932349188</v>
      </c>
    </row>
    <row r="335" spans="1:8" x14ac:dyDescent="0.2">
      <c r="A335" s="303"/>
      <c r="B335" s="288">
        <v>5300</v>
      </c>
      <c r="C335" s="287">
        <v>12.48</v>
      </c>
      <c r="D335" s="286">
        <v>273135.5101386332</v>
      </c>
      <c r="E335" s="285">
        <v>14.08</v>
      </c>
      <c r="F335" s="284">
        <v>291854.25648983294</v>
      </c>
      <c r="G335" s="285">
        <v>15.67</v>
      </c>
      <c r="H335" s="284">
        <v>311967.16005695635</v>
      </c>
    </row>
    <row r="336" spans="1:8" ht="13.5" thickBot="1" x14ac:dyDescent="0.25">
      <c r="A336" s="304"/>
      <c r="B336" s="276">
        <v>5600</v>
      </c>
      <c r="C336" s="275">
        <v>13.22</v>
      </c>
      <c r="D336" s="274">
        <v>285432.63425063866</v>
      </c>
      <c r="E336" s="273">
        <v>14.9</v>
      </c>
      <c r="F336" s="272">
        <v>304979.97701979894</v>
      </c>
      <c r="G336" s="273">
        <v>16.59</v>
      </c>
      <c r="H336" s="272">
        <v>316279.38886582508</v>
      </c>
    </row>
    <row r="337" spans="1:8" ht="12.75" customHeight="1" x14ac:dyDescent="0.2">
      <c r="A337" s="305">
        <v>1700</v>
      </c>
      <c r="B337" s="282">
        <v>1700</v>
      </c>
      <c r="C337" s="281">
        <v>4.59</v>
      </c>
      <c r="D337" s="280">
        <v>139166.53474382925</v>
      </c>
      <c r="E337" s="279">
        <v>5.17</v>
      </c>
      <c r="F337" s="278">
        <v>148620.06660328829</v>
      </c>
      <c r="G337" s="279">
        <v>5.76</v>
      </c>
      <c r="H337" s="278">
        <v>154287.75027290624</v>
      </c>
    </row>
    <row r="338" spans="1:8" x14ac:dyDescent="0.2">
      <c r="A338" s="303"/>
      <c r="B338" s="288">
        <v>2000</v>
      </c>
      <c r="C338" s="287">
        <v>5.51</v>
      </c>
      <c r="D338" s="286">
        <v>152668.89000923195</v>
      </c>
      <c r="E338" s="285">
        <v>6.21</v>
      </c>
      <c r="F338" s="284">
        <v>158092.43019951912</v>
      </c>
      <c r="G338" s="285">
        <v>6.91</v>
      </c>
      <c r="H338" s="284">
        <v>167377.30495880629</v>
      </c>
    </row>
    <row r="339" spans="1:8" x14ac:dyDescent="0.2">
      <c r="A339" s="303"/>
      <c r="B339" s="288">
        <v>2300</v>
      </c>
      <c r="C339" s="287">
        <v>6.43</v>
      </c>
      <c r="D339" s="286">
        <v>160182.75298119237</v>
      </c>
      <c r="E339" s="285">
        <v>7.25</v>
      </c>
      <c r="F339" s="284">
        <v>170370.72257475278</v>
      </c>
      <c r="G339" s="285">
        <v>8.06</v>
      </c>
      <c r="H339" s="284">
        <v>180426.54274115627</v>
      </c>
    </row>
    <row r="340" spans="1:8" x14ac:dyDescent="0.2">
      <c r="A340" s="303"/>
      <c r="B340" s="288">
        <v>2600</v>
      </c>
      <c r="C340" s="287">
        <v>7.34</v>
      </c>
      <c r="D340" s="286">
        <v>171688.94414878095</v>
      </c>
      <c r="E340" s="285">
        <v>8.2799999999999994</v>
      </c>
      <c r="F340" s="284">
        <v>182667.84668675825</v>
      </c>
      <c r="G340" s="285">
        <v>9.2200000000000006</v>
      </c>
      <c r="H340" s="284">
        <v>193477.46039448751</v>
      </c>
    </row>
    <row r="341" spans="1:8" ht="12.75" customHeight="1" x14ac:dyDescent="0.2">
      <c r="A341" s="303"/>
      <c r="B341" s="288">
        <v>2900</v>
      </c>
      <c r="C341" s="287">
        <v>8.26</v>
      </c>
      <c r="D341" s="286">
        <v>193194.78754221165</v>
      </c>
      <c r="E341" s="285">
        <v>9.31</v>
      </c>
      <c r="F341" s="284">
        <v>206019.2002838284</v>
      </c>
      <c r="G341" s="285">
        <v>10.37</v>
      </c>
      <c r="H341" s="284">
        <v>220237.80512580008</v>
      </c>
    </row>
    <row r="342" spans="1:8" x14ac:dyDescent="0.2">
      <c r="A342" s="303"/>
      <c r="B342" s="288">
        <v>3200</v>
      </c>
      <c r="C342" s="287">
        <v>9.18</v>
      </c>
      <c r="D342" s="286">
        <v>206697.14280761432</v>
      </c>
      <c r="E342" s="285">
        <v>10.35</v>
      </c>
      <c r="F342" s="284">
        <v>220368.98370396346</v>
      </c>
      <c r="G342" s="285">
        <v>11.52</v>
      </c>
      <c r="H342" s="284">
        <v>235433.91802218748</v>
      </c>
    </row>
    <row r="343" spans="1:8" x14ac:dyDescent="0.2">
      <c r="A343" s="303"/>
      <c r="B343" s="288">
        <v>3500</v>
      </c>
      <c r="C343" s="287">
        <v>10.1</v>
      </c>
      <c r="D343" s="286">
        <v>220218.32980978876</v>
      </c>
      <c r="E343" s="285">
        <v>11.39</v>
      </c>
      <c r="F343" s="284">
        <v>234718.76712409846</v>
      </c>
      <c r="G343" s="285">
        <v>12.67</v>
      </c>
      <c r="H343" s="284">
        <v>250613.23220876255</v>
      </c>
    </row>
    <row r="344" spans="1:8" x14ac:dyDescent="0.2">
      <c r="A344" s="303"/>
      <c r="B344" s="288">
        <v>3800</v>
      </c>
      <c r="C344" s="287">
        <v>11.02</v>
      </c>
      <c r="D344" s="286">
        <v>233720.68507519143</v>
      </c>
      <c r="E344" s="285">
        <v>12.42</v>
      </c>
      <c r="F344" s="284">
        <v>249068.55054423356</v>
      </c>
      <c r="G344" s="285">
        <v>13.82</v>
      </c>
      <c r="H344" s="284">
        <v>265809.34510515007</v>
      </c>
    </row>
    <row r="345" spans="1:8" x14ac:dyDescent="0.2">
      <c r="A345" s="303"/>
      <c r="B345" s="288">
        <v>4100</v>
      </c>
      <c r="C345" s="287">
        <v>11.93</v>
      </c>
      <c r="D345" s="286">
        <v>247223.04034059405</v>
      </c>
      <c r="E345" s="285">
        <v>13.46</v>
      </c>
      <c r="F345" s="284">
        <v>263418.33396436856</v>
      </c>
      <c r="G345" s="285">
        <v>14.98</v>
      </c>
      <c r="H345" s="284">
        <v>281007.1378725188</v>
      </c>
    </row>
    <row r="346" spans="1:8" x14ac:dyDescent="0.2">
      <c r="A346" s="303"/>
      <c r="B346" s="288">
        <v>4400</v>
      </c>
      <c r="C346" s="287">
        <v>12.85</v>
      </c>
      <c r="D346" s="286">
        <v>260744.22734276854</v>
      </c>
      <c r="E346" s="285">
        <v>14.49</v>
      </c>
      <c r="F346" s="284">
        <v>277768.11738450354</v>
      </c>
      <c r="G346" s="285">
        <v>16.13</v>
      </c>
      <c r="H346" s="284">
        <v>296204.93063988758</v>
      </c>
    </row>
    <row r="347" spans="1:8" x14ac:dyDescent="0.2">
      <c r="A347" s="303"/>
      <c r="B347" s="288">
        <v>4700</v>
      </c>
      <c r="C347" s="287">
        <v>13.77</v>
      </c>
      <c r="D347" s="286">
        <v>274246.58260817121</v>
      </c>
      <c r="E347" s="285">
        <v>15.53</v>
      </c>
      <c r="F347" s="284">
        <v>292117.90080463863</v>
      </c>
      <c r="G347" s="285">
        <v>17.28</v>
      </c>
      <c r="H347" s="284">
        <v>301966.888105575</v>
      </c>
    </row>
    <row r="348" spans="1:8" x14ac:dyDescent="0.2">
      <c r="A348" s="303"/>
      <c r="B348" s="288">
        <v>5000</v>
      </c>
      <c r="C348" s="287">
        <v>14.69</v>
      </c>
      <c r="D348" s="286">
        <v>287767.76961034571</v>
      </c>
      <c r="E348" s="285">
        <v>16.559999999999999</v>
      </c>
      <c r="F348" s="284">
        <v>306467.68422477372</v>
      </c>
      <c r="G348" s="285">
        <v>18.43</v>
      </c>
      <c r="H348" s="284">
        <v>316091.24331592506</v>
      </c>
    </row>
    <row r="349" spans="1:8" x14ac:dyDescent="0.2">
      <c r="A349" s="303"/>
      <c r="B349" s="288">
        <v>5300</v>
      </c>
      <c r="C349" s="287">
        <v>15.61</v>
      </c>
      <c r="D349" s="286">
        <v>301270.12487574847</v>
      </c>
      <c r="E349" s="285">
        <v>17.59</v>
      </c>
      <c r="F349" s="284">
        <v>320817.46764490876</v>
      </c>
      <c r="G349" s="285">
        <v>19.579999999999998</v>
      </c>
      <c r="H349" s="284">
        <v>330252.55568786256</v>
      </c>
    </row>
    <row r="350" spans="1:8" ht="13.5" thickBot="1" x14ac:dyDescent="0.25">
      <c r="A350" s="303"/>
      <c r="B350" s="276">
        <v>5600</v>
      </c>
      <c r="C350" s="275">
        <v>16.52</v>
      </c>
      <c r="D350" s="274">
        <v>314772.48014115094</v>
      </c>
      <c r="E350" s="273">
        <v>18.63</v>
      </c>
      <c r="F350" s="272">
        <v>335167.25106504356</v>
      </c>
      <c r="G350" s="273">
        <v>20.74</v>
      </c>
      <c r="H350" s="272">
        <v>344375.23102723132</v>
      </c>
    </row>
    <row r="351" spans="1:8" ht="12.75" customHeight="1" x14ac:dyDescent="0.2">
      <c r="A351" s="283">
        <v>2000</v>
      </c>
      <c r="B351" s="282">
        <v>2000</v>
      </c>
      <c r="C351" s="281">
        <v>6.61</v>
      </c>
      <c r="D351" s="280">
        <v>160936.0224520656</v>
      </c>
      <c r="E351" s="279">
        <v>7.45</v>
      </c>
      <c r="F351" s="278">
        <v>171161.65551916967</v>
      </c>
      <c r="G351" s="279">
        <v>8.2899999999999991</v>
      </c>
      <c r="H351" s="278">
        <v>181217.76197332502</v>
      </c>
    </row>
    <row r="352" spans="1:8" x14ac:dyDescent="0.2">
      <c r="A352" s="303"/>
      <c r="B352" s="288">
        <v>2300</v>
      </c>
      <c r="C352" s="287">
        <v>7.71</v>
      </c>
      <c r="D352" s="286">
        <v>173346.13698470205</v>
      </c>
      <c r="E352" s="285">
        <v>8.69</v>
      </c>
      <c r="F352" s="284">
        <v>184343.87125945117</v>
      </c>
      <c r="G352" s="285">
        <v>9.68</v>
      </c>
      <c r="H352" s="284">
        <v>195172.45021456879</v>
      </c>
    </row>
    <row r="353" spans="1:8" x14ac:dyDescent="0.2">
      <c r="A353" s="303"/>
      <c r="B353" s="288">
        <v>2600</v>
      </c>
      <c r="C353" s="287">
        <v>8.81</v>
      </c>
      <c r="D353" s="286">
        <v>185756.25151733856</v>
      </c>
      <c r="E353" s="285">
        <v>9.94</v>
      </c>
      <c r="F353" s="284">
        <v>197526.08699973268</v>
      </c>
      <c r="G353" s="285">
        <v>11.06</v>
      </c>
      <c r="H353" s="284">
        <v>209127.13845581253</v>
      </c>
    </row>
    <row r="354" spans="1:8" x14ac:dyDescent="0.2">
      <c r="A354" s="303"/>
      <c r="B354" s="288">
        <v>2900</v>
      </c>
      <c r="C354" s="287">
        <v>9.91</v>
      </c>
      <c r="D354" s="286">
        <v>211574.56263151846</v>
      </c>
      <c r="E354" s="285">
        <v>11.18</v>
      </c>
      <c r="F354" s="284">
        <v>225246.40352786763</v>
      </c>
      <c r="G354" s="285">
        <v>12.44</v>
      </c>
      <c r="H354" s="284">
        <v>240312.26335173755</v>
      </c>
    </row>
    <row r="355" spans="1:8" ht="12.75" customHeight="1" x14ac:dyDescent="0.2">
      <c r="A355" s="303"/>
      <c r="B355" s="288">
        <v>3200</v>
      </c>
      <c r="C355" s="287">
        <v>11.02</v>
      </c>
      <c r="D355" s="286">
        <v>226300.98078709014</v>
      </c>
      <c r="E355" s="285">
        <v>12.42</v>
      </c>
      <c r="F355" s="284">
        <v>240820.24983817167</v>
      </c>
      <c r="G355" s="285">
        <v>13.82</v>
      </c>
      <c r="H355" s="284">
        <v>256714.52361266248</v>
      </c>
    </row>
    <row r="356" spans="1:8" x14ac:dyDescent="0.2">
      <c r="A356" s="303"/>
      <c r="B356" s="288">
        <v>3500</v>
      </c>
      <c r="C356" s="287">
        <v>12.12</v>
      </c>
      <c r="D356" s="286">
        <v>241027.39894266188</v>
      </c>
      <c r="E356" s="285">
        <v>13.66</v>
      </c>
      <c r="F356" s="284">
        <v>256375.26441170386</v>
      </c>
      <c r="G356" s="285">
        <v>15.21</v>
      </c>
      <c r="H356" s="284">
        <v>273135.26245438127</v>
      </c>
    </row>
    <row r="357" spans="1:8" x14ac:dyDescent="0.2">
      <c r="A357" s="303"/>
      <c r="B357" s="288">
        <v>3800</v>
      </c>
      <c r="C357" s="287">
        <v>13.22</v>
      </c>
      <c r="D357" s="286">
        <v>255753.81709823347</v>
      </c>
      <c r="E357" s="285">
        <v>14.9</v>
      </c>
      <c r="F357" s="284">
        <v>271949.11072200787</v>
      </c>
      <c r="G357" s="285">
        <v>16.59</v>
      </c>
      <c r="H357" s="284">
        <v>289537.52271530626</v>
      </c>
    </row>
    <row r="358" spans="1:8" x14ac:dyDescent="0.2">
      <c r="A358" s="303"/>
      <c r="B358" s="288">
        <v>4100</v>
      </c>
      <c r="C358" s="287">
        <v>14.32</v>
      </c>
      <c r="D358" s="286">
        <v>270499.06699057692</v>
      </c>
      <c r="E358" s="285">
        <v>16.149999999999999</v>
      </c>
      <c r="F358" s="284">
        <v>287522.95703231182</v>
      </c>
      <c r="G358" s="285">
        <v>17.97</v>
      </c>
      <c r="H358" s="284">
        <v>296354.43915721873</v>
      </c>
    </row>
    <row r="359" spans="1:8" x14ac:dyDescent="0.2">
      <c r="A359" s="303"/>
      <c r="B359" s="288">
        <v>4400</v>
      </c>
      <c r="C359" s="287">
        <v>15.42</v>
      </c>
      <c r="D359" s="286">
        <v>285225.48514614854</v>
      </c>
      <c r="E359" s="285">
        <v>17.39</v>
      </c>
      <c r="F359" s="284">
        <v>303096.80334261584</v>
      </c>
      <c r="G359" s="285">
        <v>19.350000000000001</v>
      </c>
      <c r="H359" s="284">
        <v>311570.71050538128</v>
      </c>
    </row>
    <row r="360" spans="1:8" x14ac:dyDescent="0.2">
      <c r="A360" s="303"/>
      <c r="B360" s="288">
        <v>4700</v>
      </c>
      <c r="C360" s="287">
        <v>16.52</v>
      </c>
      <c r="D360" s="286">
        <v>299951.90330172004</v>
      </c>
      <c r="E360" s="285">
        <v>18.63</v>
      </c>
      <c r="F360" s="284">
        <v>318651.81791614811</v>
      </c>
      <c r="G360" s="285">
        <v>20.74</v>
      </c>
      <c r="H360" s="284">
        <v>326786.98185354384</v>
      </c>
    </row>
    <row r="361" spans="1:8" x14ac:dyDescent="0.2">
      <c r="A361" s="303"/>
      <c r="B361" s="288">
        <v>5000</v>
      </c>
      <c r="C361" s="287">
        <v>17.63</v>
      </c>
      <c r="D361" s="286">
        <v>314678.32145729184</v>
      </c>
      <c r="E361" s="285">
        <v>19.87</v>
      </c>
      <c r="F361" s="284">
        <v>324169.5167902945</v>
      </c>
      <c r="G361" s="285">
        <v>22.12</v>
      </c>
      <c r="H361" s="284">
        <v>342040.21036329388</v>
      </c>
    </row>
    <row r="362" spans="1:8" x14ac:dyDescent="0.2">
      <c r="A362" s="303"/>
      <c r="B362" s="288">
        <v>5300</v>
      </c>
      <c r="C362" s="287">
        <v>18.73</v>
      </c>
      <c r="D362" s="286">
        <v>329404.73961286357</v>
      </c>
      <c r="E362" s="285">
        <v>21.11</v>
      </c>
      <c r="F362" s="284">
        <v>338632.29063106055</v>
      </c>
      <c r="G362" s="285">
        <v>23.5</v>
      </c>
      <c r="H362" s="284">
        <v>357256.48171145632</v>
      </c>
    </row>
    <row r="363" spans="1:8" ht="13.5" thickBot="1" x14ac:dyDescent="0.25">
      <c r="A363" s="304"/>
      <c r="B363" s="276">
        <v>5600</v>
      </c>
      <c r="C363" s="275">
        <v>19.829999999999998</v>
      </c>
      <c r="D363" s="274">
        <v>333510.05822912249</v>
      </c>
      <c r="E363" s="273">
        <v>22.36</v>
      </c>
      <c r="F363" s="272">
        <v>353076.23273505463</v>
      </c>
      <c r="G363" s="273">
        <v>24.88</v>
      </c>
      <c r="H363" s="272">
        <v>372491.23164041265</v>
      </c>
    </row>
    <row r="364" spans="1:8" ht="12.75" customHeight="1" x14ac:dyDescent="0.2">
      <c r="A364" s="283">
        <v>2300</v>
      </c>
      <c r="B364" s="282">
        <v>2300</v>
      </c>
      <c r="C364" s="281">
        <v>9</v>
      </c>
      <c r="D364" s="280">
        <v>187243.95872231314</v>
      </c>
      <c r="E364" s="279">
        <v>10.14</v>
      </c>
      <c r="F364" s="278">
        <v>199013.79420470737</v>
      </c>
      <c r="G364" s="279">
        <v>11.29</v>
      </c>
      <c r="H364" s="278">
        <v>210613.82427421876</v>
      </c>
    </row>
    <row r="365" spans="1:8" x14ac:dyDescent="0.2">
      <c r="A365" s="303"/>
      <c r="B365" s="288">
        <v>2600</v>
      </c>
      <c r="C365" s="287">
        <v>10.28</v>
      </c>
      <c r="D365" s="286">
        <v>200652.15530385659</v>
      </c>
      <c r="E365" s="285">
        <v>11.59</v>
      </c>
      <c r="F365" s="284">
        <v>213175.26025712406</v>
      </c>
      <c r="G365" s="285">
        <v>12.9</v>
      </c>
      <c r="H365" s="284">
        <v>225604.99291089381</v>
      </c>
    </row>
    <row r="366" spans="1:8" x14ac:dyDescent="0.2">
      <c r="A366" s="303"/>
      <c r="B366" s="288">
        <v>2900</v>
      </c>
      <c r="C366" s="287">
        <v>11.57</v>
      </c>
      <c r="D366" s="286">
        <v>229954.33772082534</v>
      </c>
      <c r="E366" s="285">
        <v>13.04</v>
      </c>
      <c r="F366" s="284">
        <v>244473.60677190675</v>
      </c>
      <c r="G366" s="285">
        <v>14.52</v>
      </c>
      <c r="H366" s="284">
        <v>260368.24299688128</v>
      </c>
    </row>
    <row r="367" spans="1:8" x14ac:dyDescent="0.2">
      <c r="A367" s="303"/>
      <c r="B367" s="288">
        <v>3200</v>
      </c>
      <c r="C367" s="287">
        <v>12.85</v>
      </c>
      <c r="D367" s="286">
        <v>245904.81876656599</v>
      </c>
      <c r="E367" s="285">
        <v>14.49</v>
      </c>
      <c r="F367" s="284">
        <v>261252.684235608</v>
      </c>
      <c r="G367" s="285">
        <v>16.13</v>
      </c>
      <c r="H367" s="284">
        <v>277993.44933215622</v>
      </c>
    </row>
    <row r="368" spans="1:8" ht="12.75" customHeight="1" x14ac:dyDescent="0.2">
      <c r="A368" s="303"/>
      <c r="B368" s="288">
        <v>3500</v>
      </c>
      <c r="C368" s="287">
        <v>14.14</v>
      </c>
      <c r="D368" s="286">
        <v>261855.29981230656</v>
      </c>
      <c r="E368" s="285">
        <v>15.94</v>
      </c>
      <c r="F368" s="284">
        <v>278050.59343608096</v>
      </c>
      <c r="G368" s="285">
        <v>17.739999999999998</v>
      </c>
      <c r="H368" s="284">
        <v>295638.81411920633</v>
      </c>
    </row>
    <row r="369" spans="1:8" x14ac:dyDescent="0.2">
      <c r="A369" s="303"/>
      <c r="B369" s="288">
        <v>3800</v>
      </c>
      <c r="C369" s="287">
        <v>15.42</v>
      </c>
      <c r="D369" s="286">
        <v>277805.78085804731</v>
      </c>
      <c r="E369" s="285">
        <v>17.39</v>
      </c>
      <c r="F369" s="284">
        <v>294829.67089978221</v>
      </c>
      <c r="G369" s="285">
        <v>19.350000000000001</v>
      </c>
      <c r="H369" s="284">
        <v>304095.28463881876</v>
      </c>
    </row>
    <row r="370" spans="1:8" x14ac:dyDescent="0.2">
      <c r="A370" s="303"/>
      <c r="B370" s="288">
        <v>4100</v>
      </c>
      <c r="C370" s="287">
        <v>16.71</v>
      </c>
      <c r="D370" s="286">
        <v>293756.2619037879</v>
      </c>
      <c r="E370" s="285">
        <v>18.84</v>
      </c>
      <c r="F370" s="284">
        <v>311627.5801002552</v>
      </c>
      <c r="G370" s="285">
        <v>20.97</v>
      </c>
      <c r="H370" s="284">
        <v>320534.5020613313</v>
      </c>
    </row>
    <row r="371" spans="1:8" x14ac:dyDescent="0.2">
      <c r="A371" s="303"/>
      <c r="B371" s="288">
        <v>4400</v>
      </c>
      <c r="C371" s="287">
        <v>17.989999999999998</v>
      </c>
      <c r="D371" s="286">
        <v>309687.91121275671</v>
      </c>
      <c r="E371" s="285">
        <v>20.29</v>
      </c>
      <c r="F371" s="284">
        <v>328406.65756395657</v>
      </c>
      <c r="G371" s="285">
        <v>22.58</v>
      </c>
      <c r="H371" s="284">
        <v>336936.76232225634</v>
      </c>
    </row>
    <row r="372" spans="1:8" x14ac:dyDescent="0.2">
      <c r="A372" s="303"/>
      <c r="B372" s="288">
        <v>4700</v>
      </c>
      <c r="C372" s="287">
        <v>19.28</v>
      </c>
      <c r="D372" s="286">
        <v>325638.39225849736</v>
      </c>
      <c r="E372" s="285">
        <v>21.73</v>
      </c>
      <c r="F372" s="284">
        <v>345204.5667644295</v>
      </c>
      <c r="G372" s="285">
        <v>24.19</v>
      </c>
      <c r="H372" s="284">
        <v>353359.18103495636</v>
      </c>
    </row>
    <row r="373" spans="1:8" x14ac:dyDescent="0.2">
      <c r="A373" s="303"/>
      <c r="B373" s="288">
        <v>5000</v>
      </c>
      <c r="C373" s="287">
        <v>20.56</v>
      </c>
      <c r="D373" s="286">
        <v>341588.87330423796</v>
      </c>
      <c r="E373" s="285">
        <v>23.18</v>
      </c>
      <c r="F373" s="284">
        <v>351155.39558432804</v>
      </c>
      <c r="G373" s="285">
        <v>25.8</v>
      </c>
      <c r="H373" s="284">
        <v>369798.39845746878</v>
      </c>
    </row>
    <row r="374" spans="1:8" x14ac:dyDescent="0.2">
      <c r="A374" s="303"/>
      <c r="B374" s="288">
        <v>5300</v>
      </c>
      <c r="C374" s="287">
        <v>21.85</v>
      </c>
      <c r="D374" s="286">
        <v>357539.35434997856</v>
      </c>
      <c r="E374" s="285">
        <v>24.63</v>
      </c>
      <c r="F374" s="284">
        <v>366785.73710494745</v>
      </c>
      <c r="G374" s="285">
        <v>27.42</v>
      </c>
      <c r="H374" s="284">
        <v>386200.65871839371</v>
      </c>
    </row>
    <row r="375" spans="1:8" ht="13.5" thickBot="1" x14ac:dyDescent="0.25">
      <c r="A375" s="303"/>
      <c r="B375" s="301">
        <v>5600</v>
      </c>
      <c r="C375" s="300">
        <v>23.13</v>
      </c>
      <c r="D375" s="296">
        <v>362096.63464876171</v>
      </c>
      <c r="E375" s="298">
        <v>26.08</v>
      </c>
      <c r="F375" s="302">
        <v>382434.91036233882</v>
      </c>
      <c r="G375" s="298">
        <v>29.03</v>
      </c>
      <c r="H375" s="302">
        <v>402641.5560118875</v>
      </c>
    </row>
    <row r="376" spans="1:8" ht="12.75" customHeight="1" x14ac:dyDescent="0.2">
      <c r="A376" s="283">
        <v>2600</v>
      </c>
      <c r="B376" s="282">
        <v>2600</v>
      </c>
      <c r="C376" s="281">
        <v>11.75</v>
      </c>
      <c r="D376" s="280">
        <v>214738.29440918603</v>
      </c>
      <c r="E376" s="279">
        <v>13.25</v>
      </c>
      <c r="F376" s="278">
        <v>228071.16404364223</v>
      </c>
      <c r="G376" s="279">
        <v>14.75</v>
      </c>
      <c r="H376" s="278">
        <v>241216.03393965005</v>
      </c>
    </row>
    <row r="377" spans="1:8" x14ac:dyDescent="0.2">
      <c r="A377" s="289"/>
      <c r="B377" s="288">
        <v>2900</v>
      </c>
      <c r="C377" s="287">
        <v>13.22</v>
      </c>
      <c r="D377" s="286">
        <v>248352.94454690398</v>
      </c>
      <c r="E377" s="285">
        <v>14.9</v>
      </c>
      <c r="F377" s="284">
        <v>263700.81001594604</v>
      </c>
      <c r="G377" s="285">
        <v>16.59</v>
      </c>
      <c r="H377" s="284">
        <v>280442.70122281875</v>
      </c>
    </row>
    <row r="378" spans="1:8" x14ac:dyDescent="0.2">
      <c r="A378" s="289"/>
      <c r="B378" s="288">
        <v>3200</v>
      </c>
      <c r="C378" s="287">
        <v>14.69</v>
      </c>
      <c r="D378" s="286">
        <v>265508.65674604184</v>
      </c>
      <c r="E378" s="285">
        <v>16.559999999999999</v>
      </c>
      <c r="F378" s="284">
        <v>281703.95036981622</v>
      </c>
      <c r="G378" s="285">
        <v>18.43</v>
      </c>
      <c r="H378" s="284">
        <v>299292.53350342507</v>
      </c>
    </row>
    <row r="379" spans="1:8" x14ac:dyDescent="0.2">
      <c r="A379" s="289"/>
      <c r="B379" s="288">
        <v>3500</v>
      </c>
      <c r="C379" s="287">
        <v>16.16</v>
      </c>
      <c r="D379" s="286">
        <v>282683.20068195136</v>
      </c>
      <c r="E379" s="285">
        <v>18.22</v>
      </c>
      <c r="F379" s="284">
        <v>299707.09072368633</v>
      </c>
      <c r="G379" s="285">
        <v>20.28</v>
      </c>
      <c r="H379" s="284">
        <v>308180.73086521879</v>
      </c>
    </row>
    <row r="380" spans="1:8" ht="12.75" customHeight="1" x14ac:dyDescent="0.2">
      <c r="A380" s="289"/>
      <c r="B380" s="288">
        <v>3800</v>
      </c>
      <c r="C380" s="287">
        <v>17.63</v>
      </c>
      <c r="D380" s="286">
        <v>299838.91288108926</v>
      </c>
      <c r="E380" s="285">
        <v>19.87</v>
      </c>
      <c r="F380" s="284">
        <v>317710.2310775565</v>
      </c>
      <c r="G380" s="285">
        <v>22.12</v>
      </c>
      <c r="H380" s="284">
        <v>325695.0657157313</v>
      </c>
    </row>
    <row r="381" spans="1:8" x14ac:dyDescent="0.2">
      <c r="A381" s="289"/>
      <c r="B381" s="288">
        <v>4100</v>
      </c>
      <c r="C381" s="287">
        <v>19.09</v>
      </c>
      <c r="D381" s="286">
        <v>317013.45681699883</v>
      </c>
      <c r="E381" s="285">
        <v>21.53</v>
      </c>
      <c r="F381" s="284">
        <v>335713.37143142679</v>
      </c>
      <c r="G381" s="285">
        <v>23.96</v>
      </c>
      <c r="H381" s="284">
        <v>343189.24211446883</v>
      </c>
    </row>
    <row r="382" spans="1:8" x14ac:dyDescent="0.2">
      <c r="A382" s="289"/>
      <c r="B382" s="288">
        <v>4400</v>
      </c>
      <c r="C382" s="287">
        <v>20.56</v>
      </c>
      <c r="D382" s="286">
        <v>334169.16901613667</v>
      </c>
      <c r="E382" s="285">
        <v>23.18</v>
      </c>
      <c r="F382" s="284">
        <v>342850.59966795059</v>
      </c>
      <c r="G382" s="285">
        <v>25.8</v>
      </c>
      <c r="H382" s="284">
        <v>360683.4185132063</v>
      </c>
    </row>
    <row r="383" spans="1:8" x14ac:dyDescent="0.2">
      <c r="A383" s="289"/>
      <c r="B383" s="288">
        <v>4700</v>
      </c>
      <c r="C383" s="287">
        <v>22.03</v>
      </c>
      <c r="D383" s="286">
        <v>340797.94035982119</v>
      </c>
      <c r="E383" s="285">
        <v>24.84</v>
      </c>
      <c r="F383" s="284">
        <v>359573.18192133633</v>
      </c>
      <c r="G383" s="285">
        <v>27.65</v>
      </c>
      <c r="H383" s="284">
        <v>378197.75336371886</v>
      </c>
    </row>
    <row r="384" spans="1:8" x14ac:dyDescent="0.2">
      <c r="A384" s="289"/>
      <c r="B384" s="288">
        <v>5000</v>
      </c>
      <c r="C384" s="287">
        <v>23.5</v>
      </c>
      <c r="D384" s="286">
        <v>356729.58966878988</v>
      </c>
      <c r="E384" s="285">
        <v>26.5</v>
      </c>
      <c r="F384" s="284">
        <v>376295.76417472202</v>
      </c>
      <c r="G384" s="285">
        <v>29.49</v>
      </c>
      <c r="H384" s="284">
        <v>395712.08821423136</v>
      </c>
    </row>
    <row r="385" spans="1:8" x14ac:dyDescent="0.2">
      <c r="A385" s="289"/>
      <c r="B385" s="288">
        <v>5300</v>
      </c>
      <c r="C385" s="287">
        <v>24.97</v>
      </c>
      <c r="D385" s="286">
        <v>372698.90245130239</v>
      </c>
      <c r="E385" s="285">
        <v>28.15</v>
      </c>
      <c r="F385" s="284">
        <v>393037.17816487956</v>
      </c>
      <c r="G385" s="285">
        <v>31.33</v>
      </c>
      <c r="H385" s="284">
        <v>413224.74319376249</v>
      </c>
    </row>
    <row r="386" spans="1:8" ht="13.5" thickBot="1" x14ac:dyDescent="0.25">
      <c r="A386" s="277"/>
      <c r="B386" s="276">
        <v>5600</v>
      </c>
      <c r="C386" s="275">
        <v>26.44</v>
      </c>
      <c r="D386" s="274">
        <v>388630.55176027113</v>
      </c>
      <c r="E386" s="273">
        <v>29.81</v>
      </c>
      <c r="F386" s="272">
        <v>409759.76041826536</v>
      </c>
      <c r="G386" s="273">
        <v>33.18</v>
      </c>
      <c r="H386" s="272">
        <v>430718.91959250008</v>
      </c>
    </row>
    <row r="387" spans="1:8" ht="12.75" customHeight="1" x14ac:dyDescent="0.2">
      <c r="A387" s="283">
        <v>2900</v>
      </c>
      <c r="B387" s="282">
        <v>2900</v>
      </c>
      <c r="C387" s="281">
        <v>14.871599999999999</v>
      </c>
      <c r="D387" s="295">
        <v>266730.83646253357</v>
      </c>
      <c r="E387" s="279">
        <v>16.766999999999999</v>
      </c>
      <c r="F387" s="280">
        <v>282920.48056527635</v>
      </c>
      <c r="G387" s="294">
        <v>18.662399999999998</v>
      </c>
      <c r="H387" s="280">
        <v>300507.08022286883</v>
      </c>
    </row>
    <row r="388" spans="1:8" x14ac:dyDescent="0.2">
      <c r="A388" s="289"/>
      <c r="B388" s="288">
        <v>3200</v>
      </c>
      <c r="C388" s="287">
        <v>16.524000000000001</v>
      </c>
      <c r="D388" s="293">
        <v>285116.26107287197</v>
      </c>
      <c r="E388" s="285">
        <v>18.63</v>
      </c>
      <c r="F388" s="286">
        <v>302145.80063563841</v>
      </c>
      <c r="G388" s="292">
        <v>20.736000000000001</v>
      </c>
      <c r="H388" s="286">
        <v>320574.81896488124</v>
      </c>
    </row>
    <row r="389" spans="1:8" x14ac:dyDescent="0.2">
      <c r="A389" s="289"/>
      <c r="B389" s="288">
        <v>3500</v>
      </c>
      <c r="C389" s="287">
        <v>18.176400000000001</v>
      </c>
      <c r="D389" s="293">
        <v>303499.80250953307</v>
      </c>
      <c r="E389" s="285">
        <v>20.492999999999999</v>
      </c>
      <c r="F389" s="286">
        <v>321371.12070600054</v>
      </c>
      <c r="G389" s="292">
        <v>22.809600000000003</v>
      </c>
      <c r="H389" s="286">
        <v>340640.87783591257</v>
      </c>
    </row>
    <row r="390" spans="1:8" x14ac:dyDescent="0.2">
      <c r="A390" s="289"/>
      <c r="B390" s="288">
        <v>3800</v>
      </c>
      <c r="C390" s="287">
        <v>19.828800000000001</v>
      </c>
      <c r="D390" s="293">
        <v>321883.34394619428</v>
      </c>
      <c r="E390" s="285">
        <v>22.355999999999998</v>
      </c>
      <c r="F390" s="286">
        <v>340413.7729296757</v>
      </c>
      <c r="G390" s="292">
        <v>24.883199999999999</v>
      </c>
      <c r="H390" s="286">
        <v>360708.61657792504</v>
      </c>
    </row>
    <row r="391" spans="1:8" ht="12.75" customHeight="1" x14ac:dyDescent="0.2">
      <c r="A391" s="289"/>
      <c r="B391" s="288">
        <v>4100</v>
      </c>
      <c r="C391" s="287">
        <v>21.481199999999998</v>
      </c>
      <c r="D391" s="293">
        <v>340266.88538285543</v>
      </c>
      <c r="E391" s="285">
        <v>24.218999999999998</v>
      </c>
      <c r="F391" s="286">
        <v>359821.7608467245</v>
      </c>
      <c r="G391" s="292">
        <v>26.956799999999998</v>
      </c>
      <c r="H391" s="286">
        <v>380776.35531993757</v>
      </c>
    </row>
    <row r="392" spans="1:8" x14ac:dyDescent="0.2">
      <c r="A392" s="289"/>
      <c r="B392" s="288">
        <v>4400</v>
      </c>
      <c r="C392" s="287">
        <v>23.133600000000005</v>
      </c>
      <c r="D392" s="293">
        <v>358652.30999319395</v>
      </c>
      <c r="E392" s="285">
        <v>26.082000000000001</v>
      </c>
      <c r="F392" s="286">
        <v>378864.41307039978</v>
      </c>
      <c r="G392" s="292">
        <v>29.030400000000004</v>
      </c>
      <c r="H392" s="286">
        <v>400842.41419096873</v>
      </c>
    </row>
    <row r="393" spans="1:8" x14ac:dyDescent="0.2">
      <c r="A393" s="289"/>
      <c r="B393" s="288">
        <v>4700</v>
      </c>
      <c r="C393" s="287">
        <v>24.786000000000001</v>
      </c>
      <c r="D393" s="293">
        <v>377035.85142985481</v>
      </c>
      <c r="E393" s="285">
        <v>27.945</v>
      </c>
      <c r="F393" s="286">
        <v>398272.40098744869</v>
      </c>
      <c r="G393" s="292">
        <v>31.103999999999999</v>
      </c>
      <c r="H393" s="286">
        <v>420910.1529329812</v>
      </c>
    </row>
    <row r="394" spans="1:8" x14ac:dyDescent="0.2">
      <c r="A394" s="289"/>
      <c r="B394" s="288">
        <v>5000</v>
      </c>
      <c r="C394" s="287">
        <v>26.438400000000001</v>
      </c>
      <c r="D394" s="293">
        <v>395419.39286651619</v>
      </c>
      <c r="E394" s="285">
        <v>29.808</v>
      </c>
      <c r="F394" s="286">
        <v>417499.60423148773</v>
      </c>
      <c r="G394" s="292">
        <v>33.177600000000005</v>
      </c>
      <c r="H394" s="286">
        <v>440977.89167499379</v>
      </c>
    </row>
    <row r="395" spans="1:8" x14ac:dyDescent="0.2">
      <c r="A395" s="289"/>
      <c r="B395" s="288">
        <v>5300</v>
      </c>
      <c r="C395" s="287">
        <v>28.090800000000002</v>
      </c>
      <c r="D395" s="293">
        <v>413802.9343031774</v>
      </c>
      <c r="E395" s="285">
        <v>31.670999999999999</v>
      </c>
      <c r="F395" s="286">
        <v>436724.92430184985</v>
      </c>
      <c r="G395" s="292">
        <v>35.251199999999997</v>
      </c>
      <c r="H395" s="286">
        <v>461043.95054602512</v>
      </c>
    </row>
    <row r="396" spans="1:8" ht="13.5" thickBot="1" x14ac:dyDescent="0.25">
      <c r="A396" s="277"/>
      <c r="B396" s="276">
        <v>5600</v>
      </c>
      <c r="C396" s="275">
        <v>29.743199999999998</v>
      </c>
      <c r="D396" s="291">
        <v>432188.35891351569</v>
      </c>
      <c r="E396" s="273">
        <v>33.533999999999999</v>
      </c>
      <c r="F396" s="274">
        <v>455950.2443722118</v>
      </c>
      <c r="G396" s="290">
        <v>37.324799999999996</v>
      </c>
      <c r="H396" s="274">
        <v>481111.6892880376</v>
      </c>
    </row>
    <row r="397" spans="1:8" ht="12.75" customHeight="1" x14ac:dyDescent="0.2">
      <c r="A397" s="283">
        <v>3200</v>
      </c>
      <c r="B397" s="282">
        <v>3200</v>
      </c>
      <c r="C397" s="281">
        <v>18.36</v>
      </c>
      <c r="D397" s="295">
        <v>317900.43161895219</v>
      </c>
      <c r="E397" s="279">
        <v>20.7</v>
      </c>
      <c r="F397" s="280">
        <v>322589.53407513793</v>
      </c>
      <c r="G397" s="294">
        <v>23.04</v>
      </c>
      <c r="H397" s="280">
        <v>341860.46416830004</v>
      </c>
    </row>
    <row r="398" spans="1:8" x14ac:dyDescent="0.2">
      <c r="A398" s="289"/>
      <c r="B398" s="288">
        <v>3500</v>
      </c>
      <c r="C398" s="287">
        <v>20.195999999999998</v>
      </c>
      <c r="D398" s="293">
        <v>324320.17068446928</v>
      </c>
      <c r="E398" s="285">
        <v>22.769999999999996</v>
      </c>
      <c r="F398" s="286">
        <v>343033.26751463744</v>
      </c>
      <c r="G398" s="292">
        <v>25.344000000000001</v>
      </c>
      <c r="H398" s="286">
        <v>363147.78924270009</v>
      </c>
    </row>
    <row r="399" spans="1:8" x14ac:dyDescent="0.2">
      <c r="A399" s="289"/>
      <c r="B399" s="288">
        <v>3800</v>
      </c>
      <c r="C399" s="287">
        <v>22.031999999999996</v>
      </c>
      <c r="D399" s="293">
        <v>343924.00866394502</v>
      </c>
      <c r="E399" s="285">
        <v>24.839999999999996</v>
      </c>
      <c r="F399" s="286">
        <v>363478.88412781403</v>
      </c>
      <c r="G399" s="292">
        <v>27.647999999999996</v>
      </c>
      <c r="H399" s="286">
        <v>384433.43444611871</v>
      </c>
    </row>
    <row r="400" spans="1:8" x14ac:dyDescent="0.2">
      <c r="A400" s="289"/>
      <c r="B400" s="288">
        <v>4100</v>
      </c>
      <c r="C400" s="287">
        <v>23.867999999999995</v>
      </c>
      <c r="D400" s="293">
        <v>363525.96346974361</v>
      </c>
      <c r="E400" s="285">
        <v>26.909999999999997</v>
      </c>
      <c r="F400" s="286">
        <v>383922.61756731349</v>
      </c>
      <c r="G400" s="292">
        <v>29.951999999999995</v>
      </c>
      <c r="H400" s="286">
        <v>405719.07964953757</v>
      </c>
    </row>
    <row r="401" spans="1:8" ht="12.75" customHeight="1" x14ac:dyDescent="0.2">
      <c r="A401" s="289"/>
      <c r="B401" s="288">
        <v>4400</v>
      </c>
      <c r="C401" s="287">
        <v>25.704000000000004</v>
      </c>
      <c r="D401" s="293">
        <v>383129.80144921946</v>
      </c>
      <c r="E401" s="285">
        <v>28.98</v>
      </c>
      <c r="F401" s="286">
        <v>404366.35100681294</v>
      </c>
      <c r="G401" s="292">
        <v>32.256</v>
      </c>
      <c r="H401" s="286">
        <v>427004.72485295631</v>
      </c>
    </row>
    <row r="402" spans="1:8" x14ac:dyDescent="0.2">
      <c r="A402" s="289"/>
      <c r="B402" s="288">
        <v>4700</v>
      </c>
      <c r="C402" s="287">
        <v>27.54</v>
      </c>
      <c r="D402" s="293">
        <v>402731.75625501818</v>
      </c>
      <c r="E402" s="285">
        <v>31.049999999999997</v>
      </c>
      <c r="F402" s="286">
        <v>424811.96761998971</v>
      </c>
      <c r="G402" s="292">
        <v>34.56</v>
      </c>
      <c r="H402" s="286">
        <v>448288.69018539385</v>
      </c>
    </row>
    <row r="403" spans="1:8" x14ac:dyDescent="0.2">
      <c r="A403" s="289"/>
      <c r="B403" s="288">
        <v>5000</v>
      </c>
      <c r="C403" s="287">
        <v>29.375999999999998</v>
      </c>
      <c r="D403" s="293">
        <v>422335.59423449391</v>
      </c>
      <c r="E403" s="285">
        <v>33.119999999999997</v>
      </c>
      <c r="F403" s="286">
        <v>445255.7010594891</v>
      </c>
      <c r="G403" s="292">
        <v>36.864000000000004</v>
      </c>
      <c r="H403" s="286">
        <v>469577.6951307751</v>
      </c>
    </row>
    <row r="404" spans="1:8" x14ac:dyDescent="0.2">
      <c r="A404" s="289"/>
      <c r="B404" s="288">
        <v>5300</v>
      </c>
      <c r="C404" s="287">
        <v>31.212</v>
      </c>
      <c r="D404" s="293">
        <v>441937.54904029251</v>
      </c>
      <c r="E404" s="285">
        <v>35.19</v>
      </c>
      <c r="F404" s="286">
        <v>465699.43449898844</v>
      </c>
      <c r="G404" s="292">
        <v>39.167999999999999</v>
      </c>
      <c r="H404" s="286">
        <v>490861.66046321264</v>
      </c>
    </row>
    <row r="405" spans="1:8" ht="13.5" thickBot="1" x14ac:dyDescent="0.25">
      <c r="A405" s="289"/>
      <c r="B405" s="301">
        <v>5600</v>
      </c>
      <c r="C405" s="300">
        <v>33.047999999999995</v>
      </c>
      <c r="D405" s="299">
        <v>461541.3870197683</v>
      </c>
      <c r="E405" s="298">
        <v>37.259999999999991</v>
      </c>
      <c r="F405" s="296">
        <v>486145.05111216521</v>
      </c>
      <c r="G405" s="297">
        <v>41.471999999999994</v>
      </c>
      <c r="H405" s="296">
        <v>512147.30566663138</v>
      </c>
    </row>
    <row r="406" spans="1:8" ht="12.75" customHeight="1" x14ac:dyDescent="0.2">
      <c r="A406" s="283">
        <v>3500</v>
      </c>
      <c r="B406" s="282">
        <v>3500</v>
      </c>
      <c r="C406" s="281">
        <v>22.215599999999995</v>
      </c>
      <c r="D406" s="295">
        <v>345142.42203308252</v>
      </c>
      <c r="E406" s="279">
        <v>25.046999999999993</v>
      </c>
      <c r="F406" s="280">
        <v>364697.29749695148</v>
      </c>
      <c r="G406" s="294">
        <v>27.878399999999999</v>
      </c>
      <c r="H406" s="280">
        <v>385651.34090752504</v>
      </c>
    </row>
    <row r="407" spans="1:8" x14ac:dyDescent="0.2">
      <c r="A407" s="289"/>
      <c r="B407" s="288">
        <v>3800</v>
      </c>
      <c r="C407" s="287">
        <v>24.235199999999995</v>
      </c>
      <c r="D407" s="293">
        <v>365964.6733816957</v>
      </c>
      <c r="E407" s="285">
        <v>27.323999999999998</v>
      </c>
      <c r="F407" s="286">
        <v>386359.44430558843</v>
      </c>
      <c r="G407" s="292">
        <v>30.412799999999997</v>
      </c>
      <c r="H407" s="286">
        <v>408154.89257235004</v>
      </c>
    </row>
    <row r="408" spans="1:8" x14ac:dyDescent="0.2">
      <c r="A408" s="289"/>
      <c r="B408" s="288">
        <v>4100</v>
      </c>
      <c r="C408" s="287">
        <v>26.254799999999992</v>
      </c>
      <c r="D408" s="293">
        <v>386785.0415566318</v>
      </c>
      <c r="E408" s="285">
        <v>29.600999999999996</v>
      </c>
      <c r="F408" s="286">
        <v>408023.47428790253</v>
      </c>
      <c r="G408" s="292">
        <v>32.947199999999995</v>
      </c>
      <c r="H408" s="286">
        <v>430661.80397913756</v>
      </c>
    </row>
    <row r="409" spans="1:8" x14ac:dyDescent="0.2">
      <c r="A409" s="289"/>
      <c r="B409" s="288">
        <v>4400</v>
      </c>
      <c r="C409" s="287">
        <v>28.274400000000004</v>
      </c>
      <c r="D409" s="293">
        <v>407607.29290524492</v>
      </c>
      <c r="E409" s="285">
        <v>31.878</v>
      </c>
      <c r="F409" s="286">
        <v>429685.62109653925</v>
      </c>
      <c r="G409" s="292">
        <v>35.4816</v>
      </c>
      <c r="H409" s="286">
        <v>453165.35564396257</v>
      </c>
    </row>
    <row r="410" spans="1:8" ht="12.75" customHeight="1" x14ac:dyDescent="0.2">
      <c r="A410" s="289"/>
      <c r="B410" s="288">
        <v>4700</v>
      </c>
      <c r="C410" s="287">
        <v>30.293999999999997</v>
      </c>
      <c r="D410" s="293">
        <v>428429.54425385833</v>
      </c>
      <c r="E410" s="285">
        <v>34.154999999999994</v>
      </c>
      <c r="F410" s="286">
        <v>451349.65107885352</v>
      </c>
      <c r="G410" s="292">
        <v>38.015999999999998</v>
      </c>
      <c r="H410" s="286">
        <v>475670.58717976883</v>
      </c>
    </row>
    <row r="411" spans="1:8" x14ac:dyDescent="0.2">
      <c r="A411" s="289"/>
      <c r="B411" s="288">
        <v>5000</v>
      </c>
      <c r="C411" s="287">
        <v>32.313600000000001</v>
      </c>
      <c r="D411" s="293">
        <v>449249.91242879437</v>
      </c>
      <c r="E411" s="285">
        <v>36.431999999999995</v>
      </c>
      <c r="F411" s="286">
        <v>473011.79788749031</v>
      </c>
      <c r="G411" s="292">
        <v>40.550399999999996</v>
      </c>
      <c r="H411" s="286">
        <v>498174.13884459378</v>
      </c>
    </row>
    <row r="412" spans="1:8" x14ac:dyDescent="0.2">
      <c r="A412" s="289"/>
      <c r="B412" s="288">
        <v>5300</v>
      </c>
      <c r="C412" s="287">
        <v>34.333199999999998</v>
      </c>
      <c r="D412" s="293">
        <v>470072.16377740761</v>
      </c>
      <c r="E412" s="285">
        <v>38.708999999999996</v>
      </c>
      <c r="F412" s="286">
        <v>494675.82786980446</v>
      </c>
      <c r="G412" s="292">
        <v>43.084799999999994</v>
      </c>
      <c r="H412" s="286">
        <v>520679.37038040016</v>
      </c>
    </row>
    <row r="413" spans="1:8" ht="13.5" thickBot="1" x14ac:dyDescent="0.25">
      <c r="A413" s="289"/>
      <c r="B413" s="301">
        <v>5600</v>
      </c>
      <c r="C413" s="300">
        <v>36.352799999999995</v>
      </c>
      <c r="D413" s="299">
        <v>490894.4151260209</v>
      </c>
      <c r="E413" s="298">
        <v>40.98599999999999</v>
      </c>
      <c r="F413" s="296">
        <v>516337.97467844136</v>
      </c>
      <c r="G413" s="297">
        <v>45.619199999999992</v>
      </c>
      <c r="H413" s="296">
        <v>543184.6019162063</v>
      </c>
    </row>
    <row r="414" spans="1:8" ht="12.75" customHeight="1" x14ac:dyDescent="0.2">
      <c r="A414" s="283">
        <v>3800</v>
      </c>
      <c r="B414" s="282">
        <v>3800</v>
      </c>
      <c r="C414" s="281">
        <v>26.438399999999998</v>
      </c>
      <c r="D414" s="280">
        <v>388005.33809944638</v>
      </c>
      <c r="E414" s="279">
        <v>29.808</v>
      </c>
      <c r="F414" s="278">
        <v>409241.88765704003</v>
      </c>
      <c r="G414" s="279">
        <v>33.177599999999998</v>
      </c>
      <c r="H414" s="278">
        <v>431879.71044054383</v>
      </c>
    </row>
    <row r="415" spans="1:8" x14ac:dyDescent="0.2">
      <c r="A415" s="289"/>
      <c r="B415" s="288">
        <v>4100</v>
      </c>
      <c r="C415" s="287">
        <v>28.641599999999997</v>
      </c>
      <c r="D415" s="286">
        <v>410044.11964351987</v>
      </c>
      <c r="E415" s="285">
        <v>32.291999999999994</v>
      </c>
      <c r="F415" s="284">
        <v>432124.33100849146</v>
      </c>
      <c r="G415" s="285">
        <v>35.942399999999992</v>
      </c>
      <c r="H415" s="284">
        <v>455604.5283087375</v>
      </c>
    </row>
    <row r="416" spans="1:8" x14ac:dyDescent="0.2">
      <c r="A416" s="289"/>
      <c r="B416" s="288">
        <v>4400</v>
      </c>
      <c r="C416" s="287">
        <v>30.844800000000006</v>
      </c>
      <c r="D416" s="286">
        <v>432084.78436127072</v>
      </c>
      <c r="E416" s="285">
        <v>34.776000000000003</v>
      </c>
      <c r="F416" s="284">
        <v>455004.89118626592</v>
      </c>
      <c r="G416" s="285">
        <v>38.7072</v>
      </c>
      <c r="H416" s="284">
        <v>479325.98643496883</v>
      </c>
    </row>
    <row r="417" spans="1:8" x14ac:dyDescent="0.2">
      <c r="A417" s="289"/>
      <c r="B417" s="288">
        <v>4700</v>
      </c>
      <c r="C417" s="287">
        <v>33.048000000000002</v>
      </c>
      <c r="D417" s="286">
        <v>454125.44907902135</v>
      </c>
      <c r="E417" s="285">
        <v>37.26</v>
      </c>
      <c r="F417" s="284">
        <v>477887.3345377174</v>
      </c>
      <c r="G417" s="285">
        <v>41.472000000000001</v>
      </c>
      <c r="H417" s="284">
        <v>503050.80430316261</v>
      </c>
    </row>
    <row r="418" spans="1:8" ht="12.75" customHeight="1" x14ac:dyDescent="0.2">
      <c r="A418" s="289"/>
      <c r="B418" s="288">
        <v>5000</v>
      </c>
      <c r="C418" s="287">
        <v>35.251199999999997</v>
      </c>
      <c r="D418" s="286">
        <v>476166.11379677209</v>
      </c>
      <c r="E418" s="285">
        <v>39.744</v>
      </c>
      <c r="F418" s="284">
        <v>500769.77788916917</v>
      </c>
      <c r="G418" s="285">
        <v>44.236800000000002</v>
      </c>
      <c r="H418" s="284">
        <v>526772.26242939383</v>
      </c>
    </row>
    <row r="419" spans="1:8" x14ac:dyDescent="0.2">
      <c r="A419" s="289"/>
      <c r="B419" s="288">
        <v>5300</v>
      </c>
      <c r="C419" s="287">
        <v>37.4544</v>
      </c>
      <c r="D419" s="286">
        <v>498206.77851452283</v>
      </c>
      <c r="E419" s="285">
        <v>42.227999999999994</v>
      </c>
      <c r="F419" s="284">
        <v>523650.3380669434</v>
      </c>
      <c r="G419" s="285">
        <v>47.001599999999996</v>
      </c>
      <c r="H419" s="284">
        <v>550497.08029758767</v>
      </c>
    </row>
    <row r="420" spans="1:8" ht="13.5" thickBot="1" x14ac:dyDescent="0.25">
      <c r="A420" s="289"/>
      <c r="B420" s="301">
        <v>5600</v>
      </c>
      <c r="C420" s="300">
        <v>39.657599999999995</v>
      </c>
      <c r="D420" s="296">
        <v>520245.56005859649</v>
      </c>
      <c r="E420" s="298">
        <v>44.711999999999996</v>
      </c>
      <c r="F420" s="302">
        <v>546532.78141839488</v>
      </c>
      <c r="G420" s="298">
        <v>49.766399999999997</v>
      </c>
      <c r="H420" s="302">
        <v>574218.53842381889</v>
      </c>
    </row>
    <row r="421" spans="1:8" ht="12.75" customHeight="1" x14ac:dyDescent="0.2">
      <c r="A421" s="283">
        <v>4100</v>
      </c>
      <c r="B421" s="282">
        <v>4100</v>
      </c>
      <c r="C421" s="281">
        <v>31.028399999999994</v>
      </c>
      <c r="D421" s="295">
        <v>433303.19773040822</v>
      </c>
      <c r="E421" s="279">
        <v>34.982999999999997</v>
      </c>
      <c r="F421" s="280">
        <v>456225.18772908056</v>
      </c>
      <c r="G421" s="294">
        <v>38.937599999999989</v>
      </c>
      <c r="H421" s="280">
        <v>480543.8928963751</v>
      </c>
    </row>
    <row r="422" spans="1:8" x14ac:dyDescent="0.2">
      <c r="A422" s="289"/>
      <c r="B422" s="288">
        <v>4400</v>
      </c>
      <c r="C422" s="287">
        <v>33.415200000000006</v>
      </c>
      <c r="D422" s="293">
        <v>456562.27581729629</v>
      </c>
      <c r="E422" s="285">
        <v>37.673999999999999</v>
      </c>
      <c r="F422" s="286">
        <v>480324.16127599246</v>
      </c>
      <c r="G422" s="292">
        <v>41.9328</v>
      </c>
      <c r="H422" s="286">
        <v>505486.61722597515</v>
      </c>
    </row>
    <row r="423" spans="1:8" x14ac:dyDescent="0.2">
      <c r="A423" s="289"/>
      <c r="B423" s="288">
        <v>4700</v>
      </c>
      <c r="C423" s="287">
        <v>35.802</v>
      </c>
      <c r="D423" s="293">
        <v>479821.3539041843</v>
      </c>
      <c r="E423" s="285">
        <v>40.364999999999995</v>
      </c>
      <c r="F423" s="286">
        <v>504425.01799658145</v>
      </c>
      <c r="G423" s="292">
        <v>44.927999999999997</v>
      </c>
      <c r="H423" s="286">
        <v>530429.34155557514</v>
      </c>
    </row>
    <row r="424" spans="1:8" x14ac:dyDescent="0.2">
      <c r="A424" s="289"/>
      <c r="B424" s="288">
        <v>5000</v>
      </c>
      <c r="C424" s="287">
        <v>38.188800000000001</v>
      </c>
      <c r="D424" s="293">
        <v>503080.43199107255</v>
      </c>
      <c r="E424" s="285">
        <v>43.055999999999997</v>
      </c>
      <c r="F424" s="286">
        <v>528525.87471717037</v>
      </c>
      <c r="G424" s="292">
        <v>47.923200000000001</v>
      </c>
      <c r="H424" s="286">
        <v>555370.38601419388</v>
      </c>
    </row>
    <row r="425" spans="1:8" ht="12.75" customHeight="1" x14ac:dyDescent="0.2">
      <c r="A425" s="289"/>
      <c r="B425" s="288">
        <v>5300</v>
      </c>
      <c r="C425" s="287">
        <v>40.575600000000001</v>
      </c>
      <c r="D425" s="293">
        <v>526339.51007796102</v>
      </c>
      <c r="E425" s="285">
        <v>45.746999999999993</v>
      </c>
      <c r="F425" s="286">
        <v>552626.73143775924</v>
      </c>
      <c r="G425" s="292">
        <v>50.918399999999998</v>
      </c>
      <c r="H425" s="286">
        <v>578730.67187945626</v>
      </c>
    </row>
    <row r="426" spans="1:8" ht="13.5" thickBot="1" x14ac:dyDescent="0.25">
      <c r="A426" s="289"/>
      <c r="B426" s="301">
        <v>5600</v>
      </c>
      <c r="C426" s="300">
        <v>42.962399999999995</v>
      </c>
      <c r="D426" s="299">
        <v>549598.58816484897</v>
      </c>
      <c r="E426" s="298">
        <v>48.437999999999988</v>
      </c>
      <c r="F426" s="296">
        <v>576727.58815834846</v>
      </c>
      <c r="G426" s="297">
        <v>53.913599999999988</v>
      </c>
      <c r="H426" s="296">
        <v>605255.83467339387</v>
      </c>
    </row>
    <row r="427" spans="1:8" ht="12.75" customHeight="1" x14ac:dyDescent="0.2">
      <c r="A427" s="283">
        <v>4400</v>
      </c>
      <c r="B427" s="282">
        <v>4400</v>
      </c>
      <c r="C427" s="281">
        <v>35.985600000000005</v>
      </c>
      <c r="D427" s="295">
        <v>481039.76727332198</v>
      </c>
      <c r="E427" s="279">
        <v>40.572000000000003</v>
      </c>
      <c r="F427" s="280">
        <v>505645.31453939585</v>
      </c>
      <c r="G427" s="294">
        <v>45.158400000000007</v>
      </c>
      <c r="H427" s="280">
        <v>531648.92788796255</v>
      </c>
    </row>
    <row r="428" spans="1:8" x14ac:dyDescent="0.2">
      <c r="A428" s="289"/>
      <c r="B428" s="288">
        <v>4700</v>
      </c>
      <c r="C428" s="287">
        <v>38.555999999999997</v>
      </c>
      <c r="D428" s="293">
        <v>505519.14190302457</v>
      </c>
      <c r="E428" s="285">
        <v>43.47</v>
      </c>
      <c r="F428" s="286">
        <v>530964.5846291224</v>
      </c>
      <c r="G428" s="292">
        <v>48.384</v>
      </c>
      <c r="H428" s="286">
        <v>557809.55867896881</v>
      </c>
    </row>
    <row r="429" spans="1:8" x14ac:dyDescent="0.2">
      <c r="A429" s="289"/>
      <c r="B429" s="288">
        <v>5000</v>
      </c>
      <c r="C429" s="287">
        <v>41.126400000000004</v>
      </c>
      <c r="D429" s="293">
        <v>529996.63335905026</v>
      </c>
      <c r="E429" s="285">
        <v>46.367999999999995</v>
      </c>
      <c r="F429" s="286">
        <v>556283.85471884883</v>
      </c>
      <c r="G429" s="292">
        <v>51.6096</v>
      </c>
      <c r="H429" s="286">
        <v>583970.18946997507</v>
      </c>
    </row>
    <row r="430" spans="1:8" x14ac:dyDescent="0.2">
      <c r="A430" s="289"/>
      <c r="B430" s="288">
        <v>5300</v>
      </c>
      <c r="C430" s="287">
        <v>43.696800000000003</v>
      </c>
      <c r="D430" s="293">
        <v>554474.12481507589</v>
      </c>
      <c r="E430" s="285">
        <v>49.265999999999998</v>
      </c>
      <c r="F430" s="286">
        <v>581603.12480857514</v>
      </c>
      <c r="G430" s="292">
        <v>54.8352</v>
      </c>
      <c r="H430" s="286">
        <v>610130.82026098121</v>
      </c>
    </row>
    <row r="431" spans="1:8" ht="12.75" customHeight="1" thickBot="1" x14ac:dyDescent="0.25">
      <c r="A431" s="289"/>
      <c r="B431" s="301">
        <v>5600</v>
      </c>
      <c r="C431" s="300">
        <v>46.267199999999995</v>
      </c>
      <c r="D431" s="299">
        <v>578951.6162711014</v>
      </c>
      <c r="E431" s="298">
        <v>52.163999999999994</v>
      </c>
      <c r="F431" s="296">
        <v>606922.39489830181</v>
      </c>
      <c r="G431" s="297">
        <v>58.060799999999993</v>
      </c>
      <c r="H431" s="296">
        <v>636293.13092296873</v>
      </c>
    </row>
    <row r="432" spans="1:8" ht="12.75" customHeight="1" x14ac:dyDescent="0.2">
      <c r="A432" s="283">
        <v>4700</v>
      </c>
      <c r="B432" s="282">
        <v>4700</v>
      </c>
      <c r="C432" s="281">
        <v>41.31</v>
      </c>
      <c r="D432" s="295">
        <v>531215.04672818759</v>
      </c>
      <c r="E432" s="279">
        <v>46.574999999999996</v>
      </c>
      <c r="F432" s="280">
        <v>557502.26808798627</v>
      </c>
      <c r="G432" s="294">
        <v>51.839999999999996</v>
      </c>
      <c r="H432" s="280">
        <v>585188.09593138134</v>
      </c>
    </row>
    <row r="433" spans="1:8" x14ac:dyDescent="0.2">
      <c r="A433" s="289"/>
      <c r="B433" s="288">
        <v>5000</v>
      </c>
      <c r="C433" s="287">
        <v>44.064</v>
      </c>
      <c r="D433" s="293">
        <v>556910.95155335066</v>
      </c>
      <c r="E433" s="285">
        <v>49.679999999999993</v>
      </c>
      <c r="F433" s="286">
        <v>584039.95154685038</v>
      </c>
      <c r="G433" s="292">
        <v>55.295999999999999</v>
      </c>
      <c r="H433" s="286">
        <v>612568.31305477512</v>
      </c>
    </row>
    <row r="434" spans="1:8" x14ac:dyDescent="0.2">
      <c r="A434" s="289"/>
      <c r="B434" s="288">
        <v>5300</v>
      </c>
      <c r="C434" s="287">
        <v>46.817999999999998</v>
      </c>
      <c r="D434" s="293">
        <v>582608.73955219099</v>
      </c>
      <c r="E434" s="285">
        <v>52.784999999999997</v>
      </c>
      <c r="F434" s="286">
        <v>610577.63500571391</v>
      </c>
      <c r="G434" s="292">
        <v>58.751999999999995</v>
      </c>
      <c r="H434" s="286">
        <v>639946.85030718753</v>
      </c>
    </row>
    <row r="435" spans="1:8" ht="13.5" thickBot="1" x14ac:dyDescent="0.25">
      <c r="A435" s="289"/>
      <c r="B435" s="276">
        <v>5600</v>
      </c>
      <c r="C435" s="275">
        <v>49.571999999999989</v>
      </c>
      <c r="D435" s="291">
        <v>608304.64437735383</v>
      </c>
      <c r="E435" s="273">
        <v>55.889999999999993</v>
      </c>
      <c r="F435" s="274">
        <v>637115.31846457813</v>
      </c>
      <c r="G435" s="290">
        <v>62.207999999999991</v>
      </c>
      <c r="H435" s="274">
        <v>667327.06743058132</v>
      </c>
    </row>
    <row r="436" spans="1:8" ht="12.75" customHeight="1" x14ac:dyDescent="0.2">
      <c r="A436" s="283">
        <v>5000</v>
      </c>
      <c r="B436" s="282">
        <v>5000</v>
      </c>
      <c r="C436" s="281">
        <v>47.001599999999996</v>
      </c>
      <c r="D436" s="280">
        <v>583827.15292132867</v>
      </c>
      <c r="E436" s="279">
        <v>52.991999999999997</v>
      </c>
      <c r="F436" s="278">
        <v>611796.04837485147</v>
      </c>
      <c r="G436" s="279">
        <v>58.982399999999998</v>
      </c>
      <c r="H436" s="278">
        <v>641109.32102621254</v>
      </c>
    </row>
    <row r="437" spans="1:8" x14ac:dyDescent="0.2">
      <c r="A437" s="289"/>
      <c r="B437" s="288">
        <v>5300</v>
      </c>
      <c r="C437" s="287">
        <v>49.9392</v>
      </c>
      <c r="D437" s="286">
        <v>610741.47111562907</v>
      </c>
      <c r="E437" s="285">
        <v>56.303999999999995</v>
      </c>
      <c r="F437" s="284">
        <v>639554.02837653004</v>
      </c>
      <c r="G437" s="285">
        <v>62.66879999999999</v>
      </c>
      <c r="H437" s="284">
        <v>669764.56022437511</v>
      </c>
    </row>
    <row r="438" spans="1:8" ht="13.5" thickBot="1" x14ac:dyDescent="0.25">
      <c r="A438" s="277"/>
      <c r="B438" s="276">
        <v>5600</v>
      </c>
      <c r="C438" s="275">
        <v>52.876799999999989</v>
      </c>
      <c r="D438" s="274">
        <v>637657.67248360661</v>
      </c>
      <c r="E438" s="273">
        <v>59.615999999999985</v>
      </c>
      <c r="F438" s="272">
        <v>667310.12520453136</v>
      </c>
      <c r="G438" s="273">
        <v>66.355199999999982</v>
      </c>
      <c r="H438" s="272">
        <v>698364.36368015618</v>
      </c>
    </row>
    <row r="439" spans="1:8" ht="12.75" customHeight="1" x14ac:dyDescent="0.2">
      <c r="A439" s="283">
        <v>5300</v>
      </c>
      <c r="B439" s="282">
        <v>5300</v>
      </c>
      <c r="C439" s="281">
        <v>53.060399999999994</v>
      </c>
      <c r="D439" s="280">
        <v>638876.08585274406</v>
      </c>
      <c r="E439" s="279">
        <v>59.822999999999986</v>
      </c>
      <c r="F439" s="278">
        <v>668528.53857366869</v>
      </c>
      <c r="G439" s="279">
        <v>66.585599999999985</v>
      </c>
      <c r="H439" s="278">
        <v>699582.27014156256</v>
      </c>
    </row>
    <row r="440" spans="1:8" ht="12.75" customHeight="1" thickBot="1" x14ac:dyDescent="0.25">
      <c r="A440" s="277"/>
      <c r="B440" s="276">
        <v>5600</v>
      </c>
      <c r="C440" s="275">
        <v>56.181599999999989</v>
      </c>
      <c r="D440" s="274">
        <v>667010.70058985928</v>
      </c>
      <c r="E440" s="273">
        <v>63.341999999999985</v>
      </c>
      <c r="F440" s="272">
        <v>697504.93194448494</v>
      </c>
      <c r="G440" s="273">
        <v>70.50239999999998</v>
      </c>
      <c r="H440" s="272">
        <v>729398.300187769</v>
      </c>
    </row>
    <row r="441" spans="1:8" ht="13.5" thickBot="1" x14ac:dyDescent="0.25">
      <c r="A441" s="271">
        <v>5600</v>
      </c>
      <c r="B441" s="270">
        <v>5600</v>
      </c>
      <c r="C441" s="269">
        <v>59.486399999999996</v>
      </c>
      <c r="D441" s="268">
        <v>696363.72869611194</v>
      </c>
      <c r="E441" s="267">
        <v>67.069999999999993</v>
      </c>
      <c r="F441" s="266">
        <v>727699.73868443829</v>
      </c>
      <c r="G441" s="267">
        <v>74.650000000000006</v>
      </c>
      <c r="H441" s="266">
        <v>759528.46610746882</v>
      </c>
    </row>
    <row r="443" spans="1:8" ht="12.75" customHeight="1" x14ac:dyDescent="0.2"/>
  </sheetData>
  <sheetProtection selectLockedCells="1" selectUnlockedCells="1"/>
  <mergeCells count="80">
    <mergeCell ref="A13:B13"/>
    <mergeCell ref="A14:B14"/>
    <mergeCell ref="A107:A110"/>
    <mergeCell ref="A102:C102"/>
    <mergeCell ref="A1:F1"/>
    <mergeCell ref="A2:F2"/>
    <mergeCell ref="A39:F39"/>
    <mergeCell ref="A42:A43"/>
    <mergeCell ref="B42:B43"/>
    <mergeCell ref="C42:D42"/>
    <mergeCell ref="E42:E43"/>
    <mergeCell ref="A16:F16"/>
    <mergeCell ref="A79:D79"/>
    <mergeCell ref="A82:C82"/>
    <mergeCell ref="A90:C90"/>
    <mergeCell ref="A100:D101"/>
    <mergeCell ref="A103:C104"/>
    <mergeCell ref="D103:D104"/>
    <mergeCell ref="A376:A386"/>
    <mergeCell ref="A209:A222"/>
    <mergeCell ref="A223:A235"/>
    <mergeCell ref="A236:A247"/>
    <mergeCell ref="G189:H189"/>
    <mergeCell ref="A65:D65"/>
    <mergeCell ref="A67:D67"/>
    <mergeCell ref="A68:D68"/>
    <mergeCell ref="A75:D75"/>
    <mergeCell ref="A77:D78"/>
    <mergeCell ref="A406:A413"/>
    <mergeCell ref="A414:A420"/>
    <mergeCell ref="A314:H316"/>
    <mergeCell ref="A293:A298"/>
    <mergeCell ref="A299:A303"/>
    <mergeCell ref="A304:A307"/>
    <mergeCell ref="A308:A310"/>
    <mergeCell ref="A311:A312"/>
    <mergeCell ref="A387:A396"/>
    <mergeCell ref="A397:A405"/>
    <mergeCell ref="A141:D141"/>
    <mergeCell ref="A151:A154"/>
    <mergeCell ref="A156:A159"/>
    <mergeCell ref="A161:A164"/>
    <mergeCell ref="A167:A170"/>
    <mergeCell ref="A112:A115"/>
    <mergeCell ref="A117:A120"/>
    <mergeCell ref="A123:A126"/>
    <mergeCell ref="A128:A131"/>
    <mergeCell ref="A133:A136"/>
    <mergeCell ref="G192:H192"/>
    <mergeCell ref="A172:A175"/>
    <mergeCell ref="A177:A180"/>
    <mergeCell ref="A182:F182"/>
    <mergeCell ref="A184:D184"/>
    <mergeCell ref="A186:H188"/>
    <mergeCell ref="A248:A258"/>
    <mergeCell ref="A259:A268"/>
    <mergeCell ref="A269:A277"/>
    <mergeCell ref="A278:A285"/>
    <mergeCell ref="A286:A292"/>
    <mergeCell ref="A190:H190"/>
    <mergeCell ref="A191:H191"/>
    <mergeCell ref="A192:B192"/>
    <mergeCell ref="C192:D192"/>
    <mergeCell ref="E192:F192"/>
    <mergeCell ref="A317:H317"/>
    <mergeCell ref="A319:H319"/>
    <mergeCell ref="A320:B320"/>
    <mergeCell ref="C320:D320"/>
    <mergeCell ref="E320:F320"/>
    <mergeCell ref="G320:H320"/>
    <mergeCell ref="A421:A426"/>
    <mergeCell ref="A427:A431"/>
    <mergeCell ref="A432:A435"/>
    <mergeCell ref="A436:A438"/>
    <mergeCell ref="A439:A440"/>
    <mergeCell ref="A194:A208"/>
    <mergeCell ref="A322:A336"/>
    <mergeCell ref="A337:A350"/>
    <mergeCell ref="A351:A363"/>
    <mergeCell ref="A364:A375"/>
  </mergeCells>
  <hyperlinks>
    <hyperlink ref="G1" location="Меню!A1" display="Главное меню" xr:uid="{00000000-0004-0000-0800-000000000000}"/>
    <hyperlink ref="D194" location="'складские камеры-Standard 80'!A1" display="Складская" xr:uid="{00000000-0004-0000-0800-000001000000}"/>
  </hyperlinks>
  <pageMargins left="0.39374999999999999" right="0.39374999999999999" top="0.39374999999999999" bottom="0.39374999999999999" header="0.51180555555555551" footer="0.51180555555555551"/>
  <pageSetup paperSize="9" firstPageNumber="0" orientation="landscape" horizontalDpi="300" verticalDpi="300" r:id="rId1"/>
  <headerFooter alignWithMargins="0"/>
  <rowBreaks count="1" manualBreakCount="1">
    <brk id="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A1033-1818-45EB-9200-5615A2E5B1AE}">
  <dimension ref="A1:I144"/>
  <sheetViews>
    <sheetView showGridLines="0" workbookViewId="0">
      <pane ySplit="2" topLeftCell="A72" activePane="bottomLeft" state="frozen"/>
      <selection pane="bottomLeft" activeCell="I20" sqref="I20"/>
    </sheetView>
  </sheetViews>
  <sheetFormatPr defaultRowHeight="12.75" x14ac:dyDescent="0.2"/>
  <cols>
    <col min="1" max="1" width="35" bestFit="1" customWidth="1"/>
    <col min="2" max="2" width="14.85546875" customWidth="1"/>
    <col min="3" max="3" width="20.85546875" bestFit="1" customWidth="1"/>
    <col min="4" max="4" width="24.85546875" bestFit="1" customWidth="1"/>
    <col min="5" max="5" width="16.5703125" bestFit="1" customWidth="1"/>
    <col min="6" max="6" width="11.28515625" bestFit="1" customWidth="1"/>
    <col min="7" max="7" width="31" bestFit="1" customWidth="1"/>
    <col min="8" max="8" width="15.140625" bestFit="1" customWidth="1"/>
    <col min="9" max="9" width="14.85546875" customWidth="1"/>
  </cols>
  <sheetData>
    <row r="1" spans="1:9" ht="19.5" thickBot="1" x14ac:dyDescent="0.25">
      <c r="A1" s="254" t="s">
        <v>429</v>
      </c>
      <c r="B1" s="253"/>
      <c r="C1" s="253"/>
      <c r="D1" s="253"/>
      <c r="E1" s="253"/>
      <c r="F1" s="253"/>
      <c r="G1" s="252"/>
      <c r="H1" s="264" t="s">
        <v>167</v>
      </c>
      <c r="I1" s="263">
        <v>44309</v>
      </c>
    </row>
    <row r="2" spans="1:9" ht="30.75" thickBot="1" x14ac:dyDescent="0.25">
      <c r="A2" s="261" t="s">
        <v>284</v>
      </c>
      <c r="B2" s="262" t="s">
        <v>283</v>
      </c>
      <c r="C2" s="262" t="s">
        <v>428</v>
      </c>
      <c r="D2" s="262" t="s">
        <v>281</v>
      </c>
      <c r="E2" s="261" t="s">
        <v>280</v>
      </c>
      <c r="F2" s="260" t="s">
        <v>427</v>
      </c>
      <c r="G2" s="259" t="str">
        <f>CONCATENATE("Дилерская цена при скидке ",I2*100,"%")</f>
        <v>Дилерская цена при скидке 0%</v>
      </c>
      <c r="H2" s="259" t="s">
        <v>426</v>
      </c>
      <c r="I2" s="258">
        <v>0</v>
      </c>
    </row>
    <row r="3" spans="1:9" ht="18.75" x14ac:dyDescent="0.2">
      <c r="A3" s="254" t="s">
        <v>425</v>
      </c>
      <c r="B3" s="253"/>
      <c r="C3" s="253"/>
      <c r="D3" s="253"/>
      <c r="E3" s="253"/>
      <c r="F3" s="253"/>
      <c r="G3" s="252"/>
    </row>
    <row r="4" spans="1:9" x14ac:dyDescent="0.2">
      <c r="A4" s="250" t="s">
        <v>424</v>
      </c>
      <c r="B4" s="248" t="s">
        <v>244</v>
      </c>
      <c r="C4" s="248" t="s">
        <v>317</v>
      </c>
      <c r="D4" s="248" t="s">
        <v>275</v>
      </c>
      <c r="E4" s="248">
        <v>220</v>
      </c>
      <c r="F4" s="248">
        <v>40100</v>
      </c>
      <c r="G4" s="257">
        <f>(F4*(1-$I$2))</f>
        <v>40100</v>
      </c>
    </row>
    <row r="5" spans="1:9" x14ac:dyDescent="0.2">
      <c r="A5" s="250" t="s">
        <v>423</v>
      </c>
      <c r="B5" s="248" t="s">
        <v>244</v>
      </c>
      <c r="C5" s="248" t="s">
        <v>317</v>
      </c>
      <c r="D5" s="248" t="s">
        <v>373</v>
      </c>
      <c r="E5" s="248">
        <v>220</v>
      </c>
      <c r="F5" s="248">
        <v>45300</v>
      </c>
      <c r="G5" s="257">
        <f>(F5*(1-$I$2))</f>
        <v>45300</v>
      </c>
    </row>
    <row r="6" spans="1:9" x14ac:dyDescent="0.2">
      <c r="A6" s="250" t="s">
        <v>422</v>
      </c>
      <c r="B6" s="248" t="s">
        <v>244</v>
      </c>
      <c r="C6" s="248" t="s">
        <v>317</v>
      </c>
      <c r="D6" s="248" t="s">
        <v>371</v>
      </c>
      <c r="E6" s="248">
        <v>220</v>
      </c>
      <c r="F6" s="248">
        <v>54500</v>
      </c>
      <c r="G6" s="257">
        <f>(F6*(1-$I$2))</f>
        <v>54500</v>
      </c>
    </row>
    <row r="7" spans="1:9" x14ac:dyDescent="0.2">
      <c r="A7" s="250" t="s">
        <v>421</v>
      </c>
      <c r="B7" s="248" t="s">
        <v>244</v>
      </c>
      <c r="C7" s="248" t="s">
        <v>317</v>
      </c>
      <c r="D7" s="248" t="s">
        <v>369</v>
      </c>
      <c r="E7" s="248">
        <v>380</v>
      </c>
      <c r="F7" s="248">
        <v>61600</v>
      </c>
      <c r="G7" s="257">
        <f>(F7*(1-$I$2))</f>
        <v>61600</v>
      </c>
    </row>
    <row r="8" spans="1:9" x14ac:dyDescent="0.2">
      <c r="A8" s="250" t="s">
        <v>420</v>
      </c>
      <c r="B8" s="248" t="s">
        <v>244</v>
      </c>
      <c r="C8" s="248" t="s">
        <v>317</v>
      </c>
      <c r="D8" s="248" t="s">
        <v>263</v>
      </c>
      <c r="E8" s="248">
        <v>380</v>
      </c>
      <c r="F8" s="248">
        <v>97500</v>
      </c>
      <c r="G8" s="257">
        <f>(F8*(1-$I$2))</f>
        <v>97500</v>
      </c>
    </row>
    <row r="9" spans="1:9" x14ac:dyDescent="0.2">
      <c r="A9" s="250" t="s">
        <v>419</v>
      </c>
      <c r="B9" s="248" t="s">
        <v>244</v>
      </c>
      <c r="C9" s="248" t="s">
        <v>328</v>
      </c>
      <c r="D9" s="248" t="s">
        <v>254</v>
      </c>
      <c r="E9" s="248">
        <v>220</v>
      </c>
      <c r="F9" s="248">
        <v>48300</v>
      </c>
      <c r="G9" s="257">
        <f>(F9*(1-$I$2))</f>
        <v>48300</v>
      </c>
    </row>
    <row r="10" spans="1:9" x14ac:dyDescent="0.2">
      <c r="A10" s="250" t="s">
        <v>418</v>
      </c>
      <c r="B10" s="248" t="s">
        <v>244</v>
      </c>
      <c r="C10" s="248" t="s">
        <v>328</v>
      </c>
      <c r="D10" s="248" t="s">
        <v>250</v>
      </c>
      <c r="E10" s="248">
        <v>380</v>
      </c>
      <c r="F10" s="248">
        <v>73900</v>
      </c>
      <c r="G10" s="257">
        <f>(F10*(1-$I$2))</f>
        <v>73900</v>
      </c>
    </row>
    <row r="11" spans="1:9" ht="19.5" thickBot="1" x14ac:dyDescent="0.25">
      <c r="A11" s="254" t="s">
        <v>417</v>
      </c>
      <c r="B11" s="253"/>
      <c r="C11" s="253"/>
      <c r="D11" s="253"/>
      <c r="E11" s="253"/>
      <c r="F11" s="253"/>
      <c r="G11" s="252"/>
    </row>
    <row r="12" spans="1:9" ht="13.5" thickBot="1" x14ac:dyDescent="0.25">
      <c r="A12" s="250" t="s">
        <v>416</v>
      </c>
      <c r="B12" s="248" t="s">
        <v>244</v>
      </c>
      <c r="C12" s="248" t="s">
        <v>317</v>
      </c>
      <c r="D12" s="248" t="s">
        <v>415</v>
      </c>
      <c r="E12" s="248">
        <v>220</v>
      </c>
      <c r="F12" s="256">
        <v>58500</v>
      </c>
      <c r="G12" s="248">
        <f>(F12*(1-$I$2))</f>
        <v>58500</v>
      </c>
    </row>
    <row r="13" spans="1:9" ht="13.5" thickBot="1" x14ac:dyDescent="0.25">
      <c r="A13" s="250" t="s">
        <v>414</v>
      </c>
      <c r="B13" s="248" t="s">
        <v>244</v>
      </c>
      <c r="C13" s="248" t="s">
        <v>317</v>
      </c>
      <c r="D13" s="248" t="s">
        <v>413</v>
      </c>
      <c r="E13" s="248">
        <v>220</v>
      </c>
      <c r="F13" s="256">
        <v>60800</v>
      </c>
      <c r="G13" s="248">
        <f>(F13*(1-$I$2))</f>
        <v>60800</v>
      </c>
    </row>
    <row r="14" spans="1:9" ht="13.5" thickBot="1" x14ac:dyDescent="0.25">
      <c r="A14" s="250" t="s">
        <v>412</v>
      </c>
      <c r="B14" s="248" t="s">
        <v>244</v>
      </c>
      <c r="C14" s="248" t="s">
        <v>317</v>
      </c>
      <c r="D14" s="248" t="s">
        <v>411</v>
      </c>
      <c r="E14" s="248">
        <v>220</v>
      </c>
      <c r="F14" s="256">
        <v>89800</v>
      </c>
      <c r="G14" s="248">
        <f>(F14*(1-$I$2))</f>
        <v>89800</v>
      </c>
    </row>
    <row r="15" spans="1:9" ht="13.5" thickBot="1" x14ac:dyDescent="0.25">
      <c r="A15" s="250" t="s">
        <v>410</v>
      </c>
      <c r="B15" s="248" t="s">
        <v>244</v>
      </c>
      <c r="C15" s="248" t="s">
        <v>407</v>
      </c>
      <c r="D15" s="248" t="s">
        <v>409</v>
      </c>
      <c r="E15" s="248">
        <v>220</v>
      </c>
      <c r="F15" s="256">
        <v>79500</v>
      </c>
      <c r="G15" s="248">
        <f>(F15*(1-$I$2))</f>
        <v>79500</v>
      </c>
    </row>
    <row r="16" spans="1:9" ht="13.5" thickBot="1" x14ac:dyDescent="0.25">
      <c r="A16" s="250" t="s">
        <v>408</v>
      </c>
      <c r="B16" s="248" t="s">
        <v>244</v>
      </c>
      <c r="C16" s="248" t="s">
        <v>407</v>
      </c>
      <c r="D16" s="248" t="s">
        <v>406</v>
      </c>
      <c r="E16" s="248">
        <v>220</v>
      </c>
      <c r="F16" s="256">
        <v>108500</v>
      </c>
      <c r="G16" s="248">
        <f>(F16*(1-$I$2))</f>
        <v>108500</v>
      </c>
    </row>
    <row r="17" spans="1:7" ht="13.5" thickBot="1" x14ac:dyDescent="0.25">
      <c r="A17" s="250" t="s">
        <v>405</v>
      </c>
      <c r="B17" s="248" t="s">
        <v>244</v>
      </c>
      <c r="C17" s="248" t="s">
        <v>400</v>
      </c>
      <c r="D17" s="248" t="s">
        <v>404</v>
      </c>
      <c r="E17" s="248" t="s">
        <v>396</v>
      </c>
      <c r="F17" s="256">
        <v>67300</v>
      </c>
      <c r="G17" s="248">
        <f>(F17*(1-$I$2))</f>
        <v>67300</v>
      </c>
    </row>
    <row r="18" spans="1:7" ht="13.5" thickBot="1" x14ac:dyDescent="0.25">
      <c r="A18" s="250" t="s">
        <v>403</v>
      </c>
      <c r="B18" s="248" t="s">
        <v>244</v>
      </c>
      <c r="C18" s="248" t="s">
        <v>400</v>
      </c>
      <c r="D18" s="248" t="s">
        <v>402</v>
      </c>
      <c r="E18" s="248" t="s">
        <v>396</v>
      </c>
      <c r="F18" s="256">
        <v>85900</v>
      </c>
      <c r="G18" s="248">
        <f>(F18*(1-$I$2))</f>
        <v>85900</v>
      </c>
    </row>
    <row r="19" spans="1:7" ht="13.5" thickBot="1" x14ac:dyDescent="0.25">
      <c r="A19" s="250" t="s">
        <v>401</v>
      </c>
      <c r="B19" s="248" t="s">
        <v>244</v>
      </c>
      <c r="C19" s="248" t="s">
        <v>400</v>
      </c>
      <c r="D19" s="248" t="s">
        <v>399</v>
      </c>
      <c r="E19" s="248" t="s">
        <v>392</v>
      </c>
      <c r="F19" s="256">
        <v>104500</v>
      </c>
      <c r="G19" s="248">
        <f>(F19*(1-$I$2))</f>
        <v>104500</v>
      </c>
    </row>
    <row r="20" spans="1:7" ht="13.5" thickBot="1" x14ac:dyDescent="0.25">
      <c r="A20" s="250" t="s">
        <v>398</v>
      </c>
      <c r="B20" s="248" t="s">
        <v>244</v>
      </c>
      <c r="C20" s="248" t="s">
        <v>394</v>
      </c>
      <c r="D20" s="248" t="s">
        <v>397</v>
      </c>
      <c r="E20" s="248" t="s">
        <v>396</v>
      </c>
      <c r="F20" s="256">
        <v>88800</v>
      </c>
      <c r="G20" s="248">
        <f>(F20*(1-$I$2))</f>
        <v>88800</v>
      </c>
    </row>
    <row r="21" spans="1:7" ht="13.5" thickBot="1" x14ac:dyDescent="0.25">
      <c r="A21" s="250" t="s">
        <v>395</v>
      </c>
      <c r="B21" s="248" t="s">
        <v>244</v>
      </c>
      <c r="C21" s="248" t="s">
        <v>394</v>
      </c>
      <c r="D21" s="248" t="s">
        <v>393</v>
      </c>
      <c r="E21" s="248" t="s">
        <v>392</v>
      </c>
      <c r="F21" s="256">
        <v>121200</v>
      </c>
      <c r="G21" s="248">
        <f>(F21*(1-$I$2))</f>
        <v>121200</v>
      </c>
    </row>
    <row r="22" spans="1:7" ht="19.5" thickBot="1" x14ac:dyDescent="0.25">
      <c r="A22" s="254" t="s">
        <v>391</v>
      </c>
      <c r="B22" s="253"/>
      <c r="C22" s="253"/>
      <c r="D22" s="253"/>
      <c r="E22" s="253"/>
      <c r="F22" s="253"/>
      <c r="G22" s="252"/>
    </row>
    <row r="23" spans="1:7" ht="13.5" thickBot="1" x14ac:dyDescent="0.25">
      <c r="A23" s="250" t="s">
        <v>390</v>
      </c>
      <c r="B23" s="248" t="s">
        <v>244</v>
      </c>
      <c r="C23" s="248" t="s">
        <v>317</v>
      </c>
      <c r="D23" s="248" t="s">
        <v>277</v>
      </c>
      <c r="E23" s="248">
        <v>220</v>
      </c>
      <c r="F23" s="249">
        <v>53100</v>
      </c>
      <c r="G23" s="248">
        <f>(F23*(1-$I$2))</f>
        <v>53100</v>
      </c>
    </row>
    <row r="24" spans="1:7" ht="13.5" thickBot="1" x14ac:dyDescent="0.25">
      <c r="A24" s="250" t="s">
        <v>389</v>
      </c>
      <c r="B24" s="248" t="s">
        <v>244</v>
      </c>
      <c r="C24" s="248" t="s">
        <v>317</v>
      </c>
      <c r="D24" s="248" t="s">
        <v>275</v>
      </c>
      <c r="E24" s="248">
        <v>220</v>
      </c>
      <c r="F24" s="249">
        <v>56800</v>
      </c>
      <c r="G24" s="248">
        <f>(F24*(1-$I$2))</f>
        <v>56800</v>
      </c>
    </row>
    <row r="25" spans="1:7" ht="13.5" thickBot="1" x14ac:dyDescent="0.25">
      <c r="A25" s="250" t="s">
        <v>388</v>
      </c>
      <c r="B25" s="248" t="s">
        <v>244</v>
      </c>
      <c r="C25" s="248" t="s">
        <v>317</v>
      </c>
      <c r="D25" s="248" t="s">
        <v>273</v>
      </c>
      <c r="E25" s="248">
        <v>220</v>
      </c>
      <c r="F25" s="249">
        <v>61300</v>
      </c>
      <c r="G25" s="248">
        <f>(F25*(1-$I$2))</f>
        <v>61300</v>
      </c>
    </row>
    <row r="26" spans="1:7" ht="13.5" thickBot="1" x14ac:dyDescent="0.25">
      <c r="A26" s="250" t="s">
        <v>387</v>
      </c>
      <c r="B26" s="248" t="s">
        <v>244</v>
      </c>
      <c r="C26" s="248" t="s">
        <v>317</v>
      </c>
      <c r="D26" s="248" t="s">
        <v>271</v>
      </c>
      <c r="E26" s="248">
        <v>220</v>
      </c>
      <c r="F26" s="249">
        <v>65100</v>
      </c>
      <c r="G26" s="248">
        <f>(F26*(1-$I$2))</f>
        <v>65100</v>
      </c>
    </row>
    <row r="27" spans="1:7" ht="13.5" thickBot="1" x14ac:dyDescent="0.25">
      <c r="A27" s="250" t="s">
        <v>386</v>
      </c>
      <c r="B27" s="248" t="s">
        <v>244</v>
      </c>
      <c r="C27" s="248" t="s">
        <v>317</v>
      </c>
      <c r="D27" s="248" t="s">
        <v>269</v>
      </c>
      <c r="E27" s="248">
        <v>220</v>
      </c>
      <c r="F27" s="249">
        <v>76100</v>
      </c>
      <c r="G27" s="248">
        <f>(F27*(1-$I$2))</f>
        <v>76100</v>
      </c>
    </row>
    <row r="28" spans="1:7" ht="13.5" thickBot="1" x14ac:dyDescent="0.25">
      <c r="A28" s="250" t="s">
        <v>385</v>
      </c>
      <c r="B28" s="248" t="s">
        <v>244</v>
      </c>
      <c r="C28" s="248" t="s">
        <v>317</v>
      </c>
      <c r="D28" s="248" t="s">
        <v>267</v>
      </c>
      <c r="E28" s="248">
        <v>380</v>
      </c>
      <c r="F28" s="249">
        <v>78300</v>
      </c>
      <c r="G28" s="248">
        <f>(F28*(1-$I$2))</f>
        <v>78300</v>
      </c>
    </row>
    <row r="29" spans="1:7" ht="13.5" thickBot="1" x14ac:dyDescent="0.25">
      <c r="A29" s="250" t="s">
        <v>384</v>
      </c>
      <c r="B29" s="248" t="s">
        <v>244</v>
      </c>
      <c r="C29" s="248" t="s">
        <v>317</v>
      </c>
      <c r="D29" s="248" t="s">
        <v>265</v>
      </c>
      <c r="E29" s="248">
        <v>380</v>
      </c>
      <c r="F29" s="249">
        <v>82600</v>
      </c>
      <c r="G29" s="248">
        <f>(F29*(1-$I$2))</f>
        <v>82600</v>
      </c>
    </row>
    <row r="30" spans="1:7" ht="13.5" thickBot="1" x14ac:dyDescent="0.25">
      <c r="A30" s="250" t="s">
        <v>383</v>
      </c>
      <c r="B30" s="248" t="s">
        <v>244</v>
      </c>
      <c r="C30" s="248" t="s">
        <v>317</v>
      </c>
      <c r="D30" s="248" t="s">
        <v>263</v>
      </c>
      <c r="E30" s="248">
        <v>380</v>
      </c>
      <c r="F30" s="249">
        <v>125800</v>
      </c>
      <c r="G30" s="248">
        <f>(F30*(1-$I$2))</f>
        <v>125800</v>
      </c>
    </row>
    <row r="31" spans="1:7" ht="13.5" thickBot="1" x14ac:dyDescent="0.25">
      <c r="A31" s="250" t="s">
        <v>382</v>
      </c>
      <c r="B31" s="248" t="s">
        <v>244</v>
      </c>
      <c r="C31" s="248" t="s">
        <v>328</v>
      </c>
      <c r="D31" s="248" t="s">
        <v>256</v>
      </c>
      <c r="E31" s="248">
        <v>220</v>
      </c>
      <c r="F31" s="249">
        <v>64300</v>
      </c>
      <c r="G31" s="248">
        <f>(F31*(1-$I$2))</f>
        <v>64300</v>
      </c>
    </row>
    <row r="32" spans="1:7" ht="13.5" thickBot="1" x14ac:dyDescent="0.25">
      <c r="A32" s="250" t="s">
        <v>381</v>
      </c>
      <c r="B32" s="248" t="s">
        <v>244</v>
      </c>
      <c r="C32" s="248" t="s">
        <v>328</v>
      </c>
      <c r="D32" s="248" t="s">
        <v>254</v>
      </c>
      <c r="E32" s="248">
        <v>220</v>
      </c>
      <c r="F32" s="249">
        <v>68600</v>
      </c>
      <c r="G32" s="248">
        <f>(F32*(1-$I$2))</f>
        <v>68600</v>
      </c>
    </row>
    <row r="33" spans="1:7" ht="13.5" thickBot="1" x14ac:dyDescent="0.25">
      <c r="A33" s="250" t="s">
        <v>380</v>
      </c>
      <c r="B33" s="248" t="s">
        <v>244</v>
      </c>
      <c r="C33" s="248" t="s">
        <v>328</v>
      </c>
      <c r="D33" s="248" t="s">
        <v>252</v>
      </c>
      <c r="E33" s="248">
        <v>220</v>
      </c>
      <c r="F33" s="249">
        <v>79200</v>
      </c>
      <c r="G33" s="248">
        <f>(F33*(1-$I$2))</f>
        <v>79200</v>
      </c>
    </row>
    <row r="34" spans="1:7" ht="13.5" thickBot="1" x14ac:dyDescent="0.25">
      <c r="A34" s="250" t="s">
        <v>379</v>
      </c>
      <c r="B34" s="248" t="s">
        <v>244</v>
      </c>
      <c r="C34" s="248" t="s">
        <v>328</v>
      </c>
      <c r="D34" s="248" t="s">
        <v>250</v>
      </c>
      <c r="E34" s="248">
        <v>380</v>
      </c>
      <c r="F34" s="249">
        <v>94300</v>
      </c>
      <c r="G34" s="248">
        <f>(F34*(1-$I$2))</f>
        <v>94300</v>
      </c>
    </row>
    <row r="35" spans="1:7" ht="13.5" thickBot="1" x14ac:dyDescent="0.25">
      <c r="A35" s="250" t="s">
        <v>378</v>
      </c>
      <c r="B35" s="248" t="s">
        <v>244</v>
      </c>
      <c r="C35" s="248" t="s">
        <v>328</v>
      </c>
      <c r="D35" s="248" t="s">
        <v>248</v>
      </c>
      <c r="E35" s="248">
        <v>380</v>
      </c>
      <c r="F35" s="249">
        <v>99900</v>
      </c>
      <c r="G35" s="248">
        <f>(F35*(1-$I$2))</f>
        <v>99900</v>
      </c>
    </row>
    <row r="36" spans="1:7" ht="13.5" thickBot="1" x14ac:dyDescent="0.25">
      <c r="A36" s="250" t="s">
        <v>377</v>
      </c>
      <c r="B36" s="248" t="s">
        <v>244</v>
      </c>
      <c r="C36" s="248" t="s">
        <v>328</v>
      </c>
      <c r="D36" s="248" t="s">
        <v>288</v>
      </c>
      <c r="E36" s="248">
        <v>380</v>
      </c>
      <c r="F36" s="249">
        <v>135700</v>
      </c>
      <c r="G36" s="248">
        <f>(F36*(1-$I$2))</f>
        <v>135700</v>
      </c>
    </row>
    <row r="37" spans="1:7" ht="19.5" thickBot="1" x14ac:dyDescent="0.25">
      <c r="A37" s="254" t="s">
        <v>376</v>
      </c>
      <c r="B37" s="253"/>
      <c r="C37" s="253"/>
      <c r="D37" s="253"/>
      <c r="E37" s="253"/>
      <c r="F37" s="253"/>
      <c r="G37" s="252"/>
    </row>
    <row r="38" spans="1:7" ht="13.5" thickBot="1" x14ac:dyDescent="0.25">
      <c r="A38" s="250" t="s">
        <v>375</v>
      </c>
      <c r="B38" s="248" t="s">
        <v>244</v>
      </c>
      <c r="C38" s="248" t="s">
        <v>317</v>
      </c>
      <c r="D38" s="248" t="s">
        <v>275</v>
      </c>
      <c r="E38" s="248">
        <v>220</v>
      </c>
      <c r="F38" s="249">
        <v>47200</v>
      </c>
      <c r="G38" s="248">
        <f>(F38*(1-$I$2))</f>
        <v>47200</v>
      </c>
    </row>
    <row r="39" spans="1:7" ht="13.5" thickBot="1" x14ac:dyDescent="0.25">
      <c r="A39" s="250" t="s">
        <v>374</v>
      </c>
      <c r="B39" s="248" t="s">
        <v>244</v>
      </c>
      <c r="C39" s="248" t="s">
        <v>317</v>
      </c>
      <c r="D39" s="248" t="s">
        <v>373</v>
      </c>
      <c r="E39" s="248">
        <v>220</v>
      </c>
      <c r="F39" s="249">
        <v>52900</v>
      </c>
      <c r="G39" s="248">
        <f>(F39*(1-$I$2))</f>
        <v>52900</v>
      </c>
    </row>
    <row r="40" spans="1:7" ht="13.5" thickBot="1" x14ac:dyDescent="0.25">
      <c r="A40" s="250" t="s">
        <v>372</v>
      </c>
      <c r="B40" s="248" t="s">
        <v>244</v>
      </c>
      <c r="C40" s="248" t="s">
        <v>317</v>
      </c>
      <c r="D40" s="248" t="s">
        <v>371</v>
      </c>
      <c r="E40" s="248">
        <v>220</v>
      </c>
      <c r="F40" s="249">
        <v>65300</v>
      </c>
      <c r="G40" s="248">
        <f>(F40*(1-$I$2))</f>
        <v>65300</v>
      </c>
    </row>
    <row r="41" spans="1:7" ht="13.5" thickBot="1" x14ac:dyDescent="0.25">
      <c r="A41" s="250" t="s">
        <v>370</v>
      </c>
      <c r="B41" s="248" t="s">
        <v>244</v>
      </c>
      <c r="C41" s="248" t="s">
        <v>317</v>
      </c>
      <c r="D41" s="248" t="s">
        <v>369</v>
      </c>
      <c r="E41" s="248">
        <v>380</v>
      </c>
      <c r="F41" s="249">
        <v>71900</v>
      </c>
      <c r="G41" s="248">
        <f>(F41*(1-$I$2))</f>
        <v>71900</v>
      </c>
    </row>
    <row r="42" spans="1:7" ht="13.5" thickBot="1" x14ac:dyDescent="0.25">
      <c r="A42" s="250" t="s">
        <v>368</v>
      </c>
      <c r="B42" s="248" t="s">
        <v>244</v>
      </c>
      <c r="C42" s="248" t="s">
        <v>317</v>
      </c>
      <c r="D42" s="248" t="s">
        <v>263</v>
      </c>
      <c r="E42" s="248">
        <v>380</v>
      </c>
      <c r="F42" s="249">
        <v>102400</v>
      </c>
      <c r="G42" s="248">
        <f>(F42*(1-$I$2))</f>
        <v>102400</v>
      </c>
    </row>
    <row r="43" spans="1:7" ht="13.5" thickBot="1" x14ac:dyDescent="0.25">
      <c r="A43" s="250" t="s">
        <v>367</v>
      </c>
      <c r="B43" s="248" t="s">
        <v>244</v>
      </c>
      <c r="C43" s="248" t="s">
        <v>328</v>
      </c>
      <c r="D43" s="248" t="s">
        <v>254</v>
      </c>
      <c r="E43" s="248">
        <v>220</v>
      </c>
      <c r="F43" s="249">
        <v>57100</v>
      </c>
      <c r="G43" s="248">
        <f>(F43*(1-$I$2))</f>
        <v>57100</v>
      </c>
    </row>
    <row r="44" spans="1:7" ht="13.5" thickBot="1" x14ac:dyDescent="0.25">
      <c r="A44" s="250" t="s">
        <v>366</v>
      </c>
      <c r="B44" s="248" t="s">
        <v>244</v>
      </c>
      <c r="C44" s="248" t="s">
        <v>328</v>
      </c>
      <c r="D44" s="248" t="s">
        <v>365</v>
      </c>
      <c r="E44" s="248">
        <v>220</v>
      </c>
      <c r="F44" s="249">
        <v>62900</v>
      </c>
      <c r="G44" s="248">
        <f>(F44*(1-$I$2))</f>
        <v>62900</v>
      </c>
    </row>
    <row r="45" spans="1:7" ht="13.5" customHeight="1" thickBot="1" x14ac:dyDescent="0.25">
      <c r="A45" s="250" t="s">
        <v>364</v>
      </c>
      <c r="B45" s="248" t="s">
        <v>244</v>
      </c>
      <c r="C45" s="248" t="s">
        <v>328</v>
      </c>
      <c r="D45" s="248" t="s">
        <v>250</v>
      </c>
      <c r="E45" s="248">
        <v>380</v>
      </c>
      <c r="F45" s="249">
        <v>85900</v>
      </c>
      <c r="G45" s="248">
        <f>(F45*(1-$I$2))</f>
        <v>85900</v>
      </c>
    </row>
    <row r="46" spans="1:7" ht="19.5" thickBot="1" x14ac:dyDescent="0.25">
      <c r="A46" s="254" t="s">
        <v>363</v>
      </c>
      <c r="B46" s="253"/>
      <c r="C46" s="253"/>
      <c r="D46" s="253"/>
      <c r="E46" s="253"/>
      <c r="F46" s="253"/>
      <c r="G46" s="252"/>
    </row>
    <row r="47" spans="1:7" ht="13.5" thickBot="1" x14ac:dyDescent="0.25">
      <c r="A47" s="250" t="s">
        <v>362</v>
      </c>
      <c r="B47" s="248" t="s">
        <v>244</v>
      </c>
      <c r="C47" s="255" t="s">
        <v>353</v>
      </c>
      <c r="D47" s="248" t="s">
        <v>361</v>
      </c>
      <c r="E47" s="248">
        <v>220</v>
      </c>
      <c r="F47" s="233">
        <v>52900</v>
      </c>
      <c r="G47" s="248">
        <f>(F47*(1-$I$2))</f>
        <v>52900</v>
      </c>
    </row>
    <row r="48" spans="1:7" ht="13.5" thickBot="1" x14ac:dyDescent="0.25">
      <c r="A48" s="250" t="s">
        <v>360</v>
      </c>
      <c r="B48" s="248" t="s">
        <v>244</v>
      </c>
      <c r="C48" s="255" t="s">
        <v>353</v>
      </c>
      <c r="D48" s="248" t="s">
        <v>359</v>
      </c>
      <c r="E48" s="248">
        <v>220</v>
      </c>
      <c r="F48" s="233">
        <v>62500</v>
      </c>
      <c r="G48" s="248">
        <f>(F48*(1-$I$2))</f>
        <v>62500</v>
      </c>
    </row>
    <row r="49" spans="1:7" ht="13.5" thickBot="1" x14ac:dyDescent="0.25">
      <c r="A49" s="250" t="s">
        <v>358</v>
      </c>
      <c r="B49" s="248" t="s">
        <v>244</v>
      </c>
      <c r="C49" s="255" t="s">
        <v>353</v>
      </c>
      <c r="D49" s="248" t="s">
        <v>357</v>
      </c>
      <c r="E49" s="248">
        <v>220</v>
      </c>
      <c r="F49" s="233">
        <v>70100</v>
      </c>
      <c r="G49" s="248">
        <f>(F49*(1-$I$2))</f>
        <v>70100</v>
      </c>
    </row>
    <row r="50" spans="1:7" ht="13.5" thickBot="1" x14ac:dyDescent="0.25">
      <c r="A50" s="250" t="s">
        <v>356</v>
      </c>
      <c r="B50" s="248" t="s">
        <v>244</v>
      </c>
      <c r="C50" s="255" t="s">
        <v>353</v>
      </c>
      <c r="D50" s="248" t="s">
        <v>355</v>
      </c>
      <c r="E50" s="248">
        <v>380</v>
      </c>
      <c r="F50" s="233">
        <v>82300</v>
      </c>
      <c r="G50" s="248">
        <f>(F50*(1-$I$2))</f>
        <v>82300</v>
      </c>
    </row>
    <row r="51" spans="1:7" ht="13.5" thickBot="1" x14ac:dyDescent="0.25">
      <c r="A51" s="250" t="s">
        <v>354</v>
      </c>
      <c r="B51" s="248" t="s">
        <v>244</v>
      </c>
      <c r="C51" s="255" t="s">
        <v>353</v>
      </c>
      <c r="D51" s="248" t="s">
        <v>352</v>
      </c>
      <c r="E51" s="248">
        <v>380</v>
      </c>
      <c r="F51" s="233">
        <v>106700</v>
      </c>
      <c r="G51" s="248">
        <f>(F51*(1-$I$2))</f>
        <v>106700</v>
      </c>
    </row>
    <row r="52" spans="1:7" ht="13.5" thickBot="1" x14ac:dyDescent="0.25">
      <c r="A52" s="250" t="s">
        <v>351</v>
      </c>
      <c r="B52" s="248" t="s">
        <v>244</v>
      </c>
      <c r="C52" s="255" t="s">
        <v>346</v>
      </c>
      <c r="D52" s="248" t="s">
        <v>350</v>
      </c>
      <c r="E52" s="248">
        <v>220</v>
      </c>
      <c r="F52" s="233">
        <v>67100</v>
      </c>
      <c r="G52" s="248">
        <f>(F52*(1-$I$2))</f>
        <v>67100</v>
      </c>
    </row>
    <row r="53" spans="1:7" ht="13.5" thickBot="1" x14ac:dyDescent="0.25">
      <c r="A53" s="250" t="s">
        <v>349</v>
      </c>
      <c r="B53" s="248" t="s">
        <v>244</v>
      </c>
      <c r="C53" s="255" t="s">
        <v>346</v>
      </c>
      <c r="D53" s="248" t="s">
        <v>348</v>
      </c>
      <c r="E53" s="248">
        <v>380</v>
      </c>
      <c r="F53" s="233">
        <v>70900</v>
      </c>
      <c r="G53" s="248">
        <f>(F53*(1-$I$2))</f>
        <v>70900</v>
      </c>
    </row>
    <row r="54" spans="1:7" ht="13.5" thickBot="1" x14ac:dyDescent="0.25">
      <c r="A54" s="250" t="s">
        <v>347</v>
      </c>
      <c r="B54" s="248" t="s">
        <v>244</v>
      </c>
      <c r="C54" s="255" t="s">
        <v>346</v>
      </c>
      <c r="D54" s="248" t="s">
        <v>345</v>
      </c>
      <c r="E54" s="248">
        <v>380</v>
      </c>
      <c r="F54" s="233">
        <v>86800</v>
      </c>
      <c r="G54" s="248">
        <f>(F54*(1-$I$2))</f>
        <v>86800</v>
      </c>
    </row>
    <row r="55" spans="1:7" ht="18.75" x14ac:dyDescent="0.2">
      <c r="A55" s="254" t="s">
        <v>344</v>
      </c>
      <c r="B55" s="253"/>
      <c r="C55" s="253"/>
      <c r="D55" s="253"/>
      <c r="E55" s="253"/>
      <c r="F55" s="253"/>
      <c r="G55" s="252"/>
    </row>
    <row r="56" spans="1:7" ht="18.75" x14ac:dyDescent="0.2">
      <c r="A56" s="254"/>
      <c r="B56" s="253"/>
      <c r="C56" s="253"/>
      <c r="D56" s="253"/>
      <c r="E56" s="253"/>
      <c r="F56" s="253"/>
      <c r="G56" s="252"/>
    </row>
    <row r="57" spans="1:7" x14ac:dyDescent="0.2">
      <c r="A57" s="250" t="s">
        <v>343</v>
      </c>
      <c r="B57" s="248" t="s">
        <v>244</v>
      </c>
      <c r="C57" s="248" t="s">
        <v>259</v>
      </c>
      <c r="D57" s="248" t="s">
        <v>277</v>
      </c>
      <c r="E57" s="248">
        <v>220</v>
      </c>
      <c r="F57" s="208">
        <v>59900</v>
      </c>
      <c r="G57" s="208">
        <f>(F57*(1-$I$2))</f>
        <v>59900</v>
      </c>
    </row>
    <row r="58" spans="1:7" x14ac:dyDescent="0.2">
      <c r="A58" s="250" t="s">
        <v>342</v>
      </c>
      <c r="B58" s="248" t="s">
        <v>244</v>
      </c>
      <c r="C58" s="248" t="s">
        <v>259</v>
      </c>
      <c r="D58" s="248" t="s">
        <v>275</v>
      </c>
      <c r="E58" s="248">
        <v>220</v>
      </c>
      <c r="F58" s="208">
        <v>63100</v>
      </c>
      <c r="G58" s="208">
        <f>(F58*(1-$I$2))</f>
        <v>63100</v>
      </c>
    </row>
    <row r="59" spans="1:7" x14ac:dyDescent="0.2">
      <c r="A59" s="250" t="s">
        <v>341</v>
      </c>
      <c r="B59" s="248" t="s">
        <v>244</v>
      </c>
      <c r="C59" s="248" t="s">
        <v>259</v>
      </c>
      <c r="D59" s="248" t="s">
        <v>273</v>
      </c>
      <c r="E59" s="248">
        <v>220</v>
      </c>
      <c r="F59" s="208">
        <v>67500</v>
      </c>
      <c r="G59" s="208">
        <f>(F59*(1-$I$2))</f>
        <v>67500</v>
      </c>
    </row>
    <row r="60" spans="1:7" x14ac:dyDescent="0.2">
      <c r="A60" s="250" t="s">
        <v>340</v>
      </c>
      <c r="B60" s="248" t="s">
        <v>244</v>
      </c>
      <c r="C60" s="248" t="s">
        <v>259</v>
      </c>
      <c r="D60" s="248" t="s">
        <v>271</v>
      </c>
      <c r="E60" s="248">
        <v>220</v>
      </c>
      <c r="F60" s="208">
        <v>77300</v>
      </c>
      <c r="G60" s="208">
        <f>(F60*(1-$I$2))</f>
        <v>77300</v>
      </c>
    </row>
    <row r="61" spans="1:7" x14ac:dyDescent="0.2">
      <c r="A61" s="250" t="s">
        <v>339</v>
      </c>
      <c r="B61" s="248" t="s">
        <v>244</v>
      </c>
      <c r="C61" s="248" t="s">
        <v>259</v>
      </c>
      <c r="D61" s="248" t="s">
        <v>269</v>
      </c>
      <c r="E61" s="248">
        <v>220</v>
      </c>
      <c r="F61" s="208">
        <v>88000</v>
      </c>
      <c r="G61" s="208">
        <f>(F61*(1-$I$2))</f>
        <v>88000</v>
      </c>
    </row>
    <row r="62" spans="1:7" x14ac:dyDescent="0.2">
      <c r="A62" s="250" t="s">
        <v>338</v>
      </c>
      <c r="B62" s="248" t="s">
        <v>244</v>
      </c>
      <c r="C62" s="248" t="s">
        <v>259</v>
      </c>
      <c r="D62" s="248" t="s">
        <v>267</v>
      </c>
      <c r="E62" s="248">
        <v>380</v>
      </c>
      <c r="F62" s="208">
        <v>96000</v>
      </c>
      <c r="G62" s="208">
        <f>(F62*(1-$I$2))</f>
        <v>96000</v>
      </c>
    </row>
    <row r="63" spans="1:7" x14ac:dyDescent="0.2">
      <c r="A63" s="250" t="s">
        <v>337</v>
      </c>
      <c r="B63" s="248" t="s">
        <v>244</v>
      </c>
      <c r="C63" s="248" t="s">
        <v>259</v>
      </c>
      <c r="D63" s="248" t="s">
        <v>265</v>
      </c>
      <c r="E63" s="248">
        <v>380</v>
      </c>
      <c r="F63" s="208">
        <v>102600</v>
      </c>
      <c r="G63" s="208">
        <f>(F63*(1-$I$2))</f>
        <v>102600</v>
      </c>
    </row>
    <row r="64" spans="1:7" x14ac:dyDescent="0.2">
      <c r="A64" s="250" t="s">
        <v>336</v>
      </c>
      <c r="B64" s="248" t="s">
        <v>244</v>
      </c>
      <c r="C64" s="248" t="s">
        <v>259</v>
      </c>
      <c r="D64" s="248" t="s">
        <v>263</v>
      </c>
      <c r="E64" s="248">
        <v>380</v>
      </c>
      <c r="F64" s="208">
        <v>134900</v>
      </c>
      <c r="G64" s="208">
        <f>(F64*(1-$I$2))</f>
        <v>134900</v>
      </c>
    </row>
    <row r="65" spans="1:7" x14ac:dyDescent="0.2">
      <c r="A65" s="250" t="s">
        <v>335</v>
      </c>
      <c r="B65" s="248" t="s">
        <v>244</v>
      </c>
      <c r="C65" s="248" t="s">
        <v>259</v>
      </c>
      <c r="D65" s="248" t="s">
        <v>261</v>
      </c>
      <c r="E65" s="248">
        <v>380</v>
      </c>
      <c r="F65" s="208">
        <v>140100</v>
      </c>
      <c r="G65" s="208">
        <f>(F65*(1-$I$2))</f>
        <v>140100</v>
      </c>
    </row>
    <row r="66" spans="1:7" x14ac:dyDescent="0.2">
      <c r="A66" s="250" t="s">
        <v>334</v>
      </c>
      <c r="B66" s="248" t="s">
        <v>244</v>
      </c>
      <c r="C66" s="248" t="s">
        <v>259</v>
      </c>
      <c r="D66" s="248" t="s">
        <v>258</v>
      </c>
      <c r="E66" s="248">
        <v>380</v>
      </c>
      <c r="F66" s="208">
        <v>150800</v>
      </c>
      <c r="G66" s="208">
        <f>(F66*(1-$I$2))</f>
        <v>150800</v>
      </c>
    </row>
    <row r="67" spans="1:7" x14ac:dyDescent="0.2">
      <c r="A67" s="250" t="s">
        <v>333</v>
      </c>
      <c r="B67" s="248" t="s">
        <v>244</v>
      </c>
      <c r="C67" s="248" t="s">
        <v>328</v>
      </c>
      <c r="D67" s="248" t="s">
        <v>256</v>
      </c>
      <c r="E67" s="248">
        <v>220</v>
      </c>
      <c r="F67" s="208">
        <v>76000</v>
      </c>
      <c r="G67" s="208">
        <f>(F67*(1-$I$2))</f>
        <v>76000</v>
      </c>
    </row>
    <row r="68" spans="1:7" x14ac:dyDescent="0.2">
      <c r="A68" s="250" t="s">
        <v>332</v>
      </c>
      <c r="B68" s="248" t="s">
        <v>244</v>
      </c>
      <c r="C68" s="248" t="s">
        <v>328</v>
      </c>
      <c r="D68" s="248" t="s">
        <v>254</v>
      </c>
      <c r="E68" s="248">
        <v>220</v>
      </c>
      <c r="F68" s="208">
        <v>84000</v>
      </c>
      <c r="G68" s="208">
        <f>(F68*(1-$I$2))</f>
        <v>84000</v>
      </c>
    </row>
    <row r="69" spans="1:7" x14ac:dyDescent="0.2">
      <c r="A69" s="250" t="s">
        <v>331</v>
      </c>
      <c r="B69" s="248" t="s">
        <v>244</v>
      </c>
      <c r="C69" s="248" t="s">
        <v>328</v>
      </c>
      <c r="D69" s="248" t="s">
        <v>252</v>
      </c>
      <c r="E69" s="248">
        <v>220</v>
      </c>
      <c r="F69" s="208">
        <v>88500</v>
      </c>
      <c r="G69" s="208">
        <f>(F69*(1-$I$2))</f>
        <v>88500</v>
      </c>
    </row>
    <row r="70" spans="1:7" x14ac:dyDescent="0.2">
      <c r="A70" s="250" t="s">
        <v>330</v>
      </c>
      <c r="B70" s="248" t="s">
        <v>244</v>
      </c>
      <c r="C70" s="248" t="s">
        <v>328</v>
      </c>
      <c r="D70" s="248" t="s">
        <v>250</v>
      </c>
      <c r="E70" s="248">
        <v>380</v>
      </c>
      <c r="F70" s="208">
        <v>105400</v>
      </c>
      <c r="G70" s="208">
        <f>(F70*(1-$I$2))</f>
        <v>105400</v>
      </c>
    </row>
    <row r="71" spans="1:7" x14ac:dyDescent="0.2">
      <c r="A71" s="250" t="s">
        <v>329</v>
      </c>
      <c r="B71" s="248" t="s">
        <v>244</v>
      </c>
      <c r="C71" s="248" t="s">
        <v>328</v>
      </c>
      <c r="D71" s="248" t="s">
        <v>248</v>
      </c>
      <c r="E71" s="248">
        <v>380</v>
      </c>
      <c r="F71" s="208">
        <v>109900</v>
      </c>
      <c r="G71" s="208">
        <f>(F71*(1-$I$2))</f>
        <v>109900</v>
      </c>
    </row>
    <row r="72" spans="1:7" x14ac:dyDescent="0.2">
      <c r="A72" s="250" t="s">
        <v>327</v>
      </c>
      <c r="B72" s="248" t="s">
        <v>244</v>
      </c>
      <c r="C72" s="248" t="s">
        <v>311</v>
      </c>
      <c r="D72" s="248" t="s">
        <v>246</v>
      </c>
      <c r="E72" s="248">
        <v>380</v>
      </c>
      <c r="F72" s="208">
        <v>148000</v>
      </c>
      <c r="G72" s="208">
        <f>(F72*(1-$I$2))</f>
        <v>148000</v>
      </c>
    </row>
    <row r="73" spans="1:7" x14ac:dyDescent="0.2">
      <c r="A73" s="250" t="s">
        <v>326</v>
      </c>
      <c r="B73" s="248" t="s">
        <v>244</v>
      </c>
      <c r="C73" s="248" t="s">
        <v>311</v>
      </c>
      <c r="D73" s="248" t="s">
        <v>242</v>
      </c>
      <c r="E73" s="248">
        <v>380</v>
      </c>
      <c r="F73" s="208">
        <v>175000</v>
      </c>
      <c r="G73" s="208">
        <f>(F73*(1-$I$2))</f>
        <v>175000</v>
      </c>
    </row>
    <row r="74" spans="1:7" ht="19.5" thickBot="1" x14ac:dyDescent="0.25">
      <c r="A74" s="254" t="s">
        <v>325</v>
      </c>
      <c r="B74" s="253"/>
      <c r="C74" s="253"/>
      <c r="D74" s="253"/>
      <c r="E74" s="253"/>
      <c r="F74" s="253"/>
      <c r="G74" s="252"/>
    </row>
    <row r="75" spans="1:7" ht="13.5" thickBot="1" x14ac:dyDescent="0.25">
      <c r="A75" s="250" t="s">
        <v>324</v>
      </c>
      <c r="B75" s="248" t="s">
        <v>244</v>
      </c>
      <c r="C75" s="248" t="s">
        <v>317</v>
      </c>
      <c r="D75" s="248" t="s">
        <v>277</v>
      </c>
      <c r="E75" s="248">
        <v>220</v>
      </c>
      <c r="F75" s="251">
        <v>72500</v>
      </c>
      <c r="G75" s="208">
        <f>(F75*(1-$I$2))</f>
        <v>72500</v>
      </c>
    </row>
    <row r="76" spans="1:7" ht="13.5" thickBot="1" x14ac:dyDescent="0.25">
      <c r="A76" s="250" t="s">
        <v>323</v>
      </c>
      <c r="B76" s="248" t="s">
        <v>244</v>
      </c>
      <c r="C76" s="248" t="s">
        <v>317</v>
      </c>
      <c r="D76" s="248" t="s">
        <v>275</v>
      </c>
      <c r="E76" s="248">
        <v>220</v>
      </c>
      <c r="F76" s="251">
        <v>76500</v>
      </c>
      <c r="G76" s="208">
        <f>(F76*(1-$I$2))</f>
        <v>76500</v>
      </c>
    </row>
    <row r="77" spans="1:7" ht="13.5" thickBot="1" x14ac:dyDescent="0.25">
      <c r="A77" s="250" t="s">
        <v>322</v>
      </c>
      <c r="B77" s="248" t="s">
        <v>244</v>
      </c>
      <c r="C77" s="248" t="s">
        <v>317</v>
      </c>
      <c r="D77" s="248" t="s">
        <v>273</v>
      </c>
      <c r="E77" s="248">
        <v>220</v>
      </c>
      <c r="F77" s="251">
        <v>81800</v>
      </c>
      <c r="G77" s="208">
        <f>(F77*(1-$I$2))</f>
        <v>81800</v>
      </c>
    </row>
    <row r="78" spans="1:7" ht="13.5" thickBot="1" x14ac:dyDescent="0.25">
      <c r="A78" s="250" t="s">
        <v>321</v>
      </c>
      <c r="B78" s="248" t="s">
        <v>244</v>
      </c>
      <c r="C78" s="248" t="s">
        <v>317</v>
      </c>
      <c r="D78" s="248" t="s">
        <v>271</v>
      </c>
      <c r="E78" s="248">
        <v>220</v>
      </c>
      <c r="F78" s="251">
        <v>93700</v>
      </c>
      <c r="G78" s="208">
        <f>(F78*(1-$I$2))</f>
        <v>93700</v>
      </c>
    </row>
    <row r="79" spans="1:7" ht="13.5" thickBot="1" x14ac:dyDescent="0.25">
      <c r="A79" s="250" t="s">
        <v>320</v>
      </c>
      <c r="B79" s="248" t="s">
        <v>244</v>
      </c>
      <c r="C79" s="248" t="s">
        <v>317</v>
      </c>
      <c r="D79" s="248" t="s">
        <v>269</v>
      </c>
      <c r="E79" s="248">
        <v>220</v>
      </c>
      <c r="F79" s="251">
        <v>106700</v>
      </c>
      <c r="G79" s="208">
        <f>(F79*(1-$I$2))</f>
        <v>106700</v>
      </c>
    </row>
    <row r="80" spans="1:7" ht="13.5" thickBot="1" x14ac:dyDescent="0.25">
      <c r="A80" s="250" t="s">
        <v>319</v>
      </c>
      <c r="B80" s="248" t="s">
        <v>244</v>
      </c>
      <c r="C80" s="248" t="s">
        <v>317</v>
      </c>
      <c r="D80" s="248" t="s">
        <v>267</v>
      </c>
      <c r="E80" s="248">
        <v>380</v>
      </c>
      <c r="F80" s="251">
        <v>116400</v>
      </c>
      <c r="G80" s="208">
        <f>(F80*(1-$I$2))</f>
        <v>116400</v>
      </c>
    </row>
    <row r="81" spans="1:7" ht="13.5" thickBot="1" x14ac:dyDescent="0.25">
      <c r="A81" s="250" t="s">
        <v>318</v>
      </c>
      <c r="B81" s="248" t="s">
        <v>244</v>
      </c>
      <c r="C81" s="248" t="s">
        <v>317</v>
      </c>
      <c r="D81" s="248" t="s">
        <v>265</v>
      </c>
      <c r="E81" s="248">
        <v>380</v>
      </c>
      <c r="F81" s="251">
        <v>124500</v>
      </c>
      <c r="G81" s="208">
        <f>(F81*(1-$I$2))</f>
        <v>124500</v>
      </c>
    </row>
    <row r="82" spans="1:7" ht="13.5" thickBot="1" x14ac:dyDescent="0.25">
      <c r="A82" s="250" t="s">
        <v>316</v>
      </c>
      <c r="B82" s="248" t="s">
        <v>244</v>
      </c>
      <c r="C82" s="248" t="s">
        <v>311</v>
      </c>
      <c r="D82" s="248" t="s">
        <v>256</v>
      </c>
      <c r="E82" s="248">
        <v>220</v>
      </c>
      <c r="F82" s="251">
        <v>92200</v>
      </c>
      <c r="G82" s="208">
        <f>(F82*(1-$I$2))</f>
        <v>92200</v>
      </c>
    </row>
    <row r="83" spans="1:7" ht="13.5" thickBot="1" x14ac:dyDescent="0.25">
      <c r="A83" s="250" t="s">
        <v>315</v>
      </c>
      <c r="B83" s="248" t="s">
        <v>244</v>
      </c>
      <c r="C83" s="248" t="s">
        <v>311</v>
      </c>
      <c r="D83" s="248" t="s">
        <v>254</v>
      </c>
      <c r="E83" s="248">
        <v>220</v>
      </c>
      <c r="F83" s="251">
        <v>101900</v>
      </c>
      <c r="G83" s="208">
        <f>(F83*(1-$I$2))</f>
        <v>101900</v>
      </c>
    </row>
    <row r="84" spans="1:7" ht="13.5" thickBot="1" x14ac:dyDescent="0.25">
      <c r="A84" s="250" t="s">
        <v>314</v>
      </c>
      <c r="B84" s="248" t="s">
        <v>244</v>
      </c>
      <c r="C84" s="248" t="s">
        <v>311</v>
      </c>
      <c r="D84" s="248" t="s">
        <v>252</v>
      </c>
      <c r="E84" s="248">
        <v>220</v>
      </c>
      <c r="F84" s="251">
        <v>107400</v>
      </c>
      <c r="G84" s="208">
        <f>(F84*(1-$I$2))</f>
        <v>107400</v>
      </c>
    </row>
    <row r="85" spans="1:7" ht="13.5" thickBot="1" x14ac:dyDescent="0.25">
      <c r="A85" s="250" t="s">
        <v>313</v>
      </c>
      <c r="B85" s="248" t="s">
        <v>244</v>
      </c>
      <c r="C85" s="248" t="s">
        <v>311</v>
      </c>
      <c r="D85" s="248" t="s">
        <v>250</v>
      </c>
      <c r="E85" s="248">
        <v>380</v>
      </c>
      <c r="F85" s="251">
        <v>125500</v>
      </c>
      <c r="G85" s="208">
        <f>(F85*(1-$I$2))</f>
        <v>125500</v>
      </c>
    </row>
    <row r="86" spans="1:7" ht="13.5" thickBot="1" x14ac:dyDescent="0.25">
      <c r="A86" s="250" t="s">
        <v>312</v>
      </c>
      <c r="B86" s="248" t="s">
        <v>244</v>
      </c>
      <c r="C86" s="248" t="s">
        <v>311</v>
      </c>
      <c r="D86" s="248" t="s">
        <v>248</v>
      </c>
      <c r="E86" s="248">
        <v>380</v>
      </c>
      <c r="F86" s="251">
        <v>131000</v>
      </c>
      <c r="G86" s="208">
        <f>(F86*(1-$I$2))</f>
        <v>131000</v>
      </c>
    </row>
    <row r="87" spans="1:7" ht="13.5" thickBot="1" x14ac:dyDescent="0.25">
      <c r="A87" s="250" t="s">
        <v>310</v>
      </c>
      <c r="B87" s="248"/>
      <c r="C87" s="248"/>
      <c r="D87" s="248"/>
      <c r="E87" s="248"/>
      <c r="F87" s="248"/>
      <c r="G87" s="248"/>
    </row>
    <row r="88" spans="1:7" ht="13.5" thickBot="1" x14ac:dyDescent="0.25">
      <c r="A88" s="250" t="s">
        <v>309</v>
      </c>
      <c r="B88" s="248"/>
      <c r="C88" s="248"/>
      <c r="D88" s="248"/>
      <c r="E88" s="248"/>
      <c r="F88" s="249">
        <v>12950</v>
      </c>
      <c r="G88" s="248"/>
    </row>
    <row r="89" spans="1:7" ht="13.5" thickBot="1" x14ac:dyDescent="0.25">
      <c r="A89" s="250" t="s">
        <v>308</v>
      </c>
      <c r="B89" s="248"/>
      <c r="C89" s="248"/>
      <c r="D89" s="248"/>
      <c r="E89" s="248"/>
      <c r="F89" s="249">
        <v>12100</v>
      </c>
      <c r="G89" s="248"/>
    </row>
    <row r="91" spans="1:7" x14ac:dyDescent="0.2">
      <c r="A91" s="247" t="s">
        <v>307</v>
      </c>
    </row>
    <row r="93" spans="1:7" ht="15" x14ac:dyDescent="0.2">
      <c r="A93" s="246" t="s">
        <v>306</v>
      </c>
      <c r="B93" s="245"/>
      <c r="C93" s="245"/>
      <c r="D93" s="245"/>
      <c r="E93" s="245"/>
    </row>
    <row r="94" spans="1:7" ht="15" x14ac:dyDescent="0.2">
      <c r="A94" s="244"/>
      <c r="B94" s="243"/>
      <c r="C94" s="243"/>
      <c r="D94" s="243"/>
      <c r="E94" s="243"/>
    </row>
    <row r="95" spans="1:7" ht="75.75" customHeight="1" x14ac:dyDescent="0.2">
      <c r="A95" s="231" t="s">
        <v>305</v>
      </c>
      <c r="B95" s="231"/>
      <c r="C95" s="231"/>
      <c r="D95" s="231"/>
      <c r="E95" s="231"/>
      <c r="F95" s="231"/>
    </row>
    <row r="96" spans="1:7" ht="13.5" thickBot="1" x14ac:dyDescent="0.25"/>
    <row r="97" spans="1:7" ht="24.75" thickBot="1" x14ac:dyDescent="0.25">
      <c r="A97" s="242" t="s">
        <v>284</v>
      </c>
      <c r="B97" s="241" t="s">
        <v>283</v>
      </c>
      <c r="C97" s="241" t="s">
        <v>304</v>
      </c>
      <c r="D97" s="240" t="s">
        <v>281</v>
      </c>
      <c r="E97" s="239" t="s">
        <v>280</v>
      </c>
      <c r="F97" s="239" t="s">
        <v>303</v>
      </c>
    </row>
    <row r="98" spans="1:7" ht="13.5" thickBot="1" x14ac:dyDescent="0.25">
      <c r="A98" s="238" t="s">
        <v>302</v>
      </c>
      <c r="B98" s="237" t="s">
        <v>244</v>
      </c>
      <c r="C98" s="236" t="s">
        <v>259</v>
      </c>
      <c r="D98" s="235" t="s">
        <v>277</v>
      </c>
      <c r="E98" s="234">
        <v>220</v>
      </c>
      <c r="F98" s="233">
        <v>54530</v>
      </c>
      <c r="G98" s="208">
        <f>(F98*(1-$I$2))</f>
        <v>54530</v>
      </c>
    </row>
    <row r="99" spans="1:7" ht="13.5" thickBot="1" x14ac:dyDescent="0.25">
      <c r="A99" s="238" t="s">
        <v>301</v>
      </c>
      <c r="B99" s="237" t="s">
        <v>244</v>
      </c>
      <c r="C99" s="236" t="s">
        <v>259</v>
      </c>
      <c r="D99" s="235" t="s">
        <v>275</v>
      </c>
      <c r="E99" s="234">
        <v>220</v>
      </c>
      <c r="F99" s="233">
        <v>58370</v>
      </c>
      <c r="G99" s="208">
        <f>(F99*(1-$I$2))</f>
        <v>58370</v>
      </c>
    </row>
    <row r="100" spans="1:7" ht="13.5" thickBot="1" x14ac:dyDescent="0.25">
      <c r="A100" s="238" t="s">
        <v>300</v>
      </c>
      <c r="B100" s="237" t="s">
        <v>244</v>
      </c>
      <c r="C100" s="236" t="s">
        <v>259</v>
      </c>
      <c r="D100" s="235" t="s">
        <v>273</v>
      </c>
      <c r="E100" s="234">
        <v>220</v>
      </c>
      <c r="F100" s="233">
        <v>63030</v>
      </c>
      <c r="G100" s="208">
        <f>(F100*(1-$I$2))</f>
        <v>63030</v>
      </c>
    </row>
    <row r="101" spans="1:7" ht="13.5" thickBot="1" x14ac:dyDescent="0.25">
      <c r="A101" s="238" t="s">
        <v>299</v>
      </c>
      <c r="B101" s="237" t="s">
        <v>244</v>
      </c>
      <c r="C101" s="236" t="s">
        <v>259</v>
      </c>
      <c r="D101" s="235" t="s">
        <v>271</v>
      </c>
      <c r="E101" s="234">
        <v>220</v>
      </c>
      <c r="F101" s="233">
        <v>66950</v>
      </c>
      <c r="G101" s="208">
        <f>(F101*(1-$I$2))</f>
        <v>66950</v>
      </c>
    </row>
    <row r="102" spans="1:7" ht="13.5" thickBot="1" x14ac:dyDescent="0.25">
      <c r="A102" s="238" t="s">
        <v>298</v>
      </c>
      <c r="B102" s="237" t="s">
        <v>244</v>
      </c>
      <c r="C102" s="236" t="s">
        <v>259</v>
      </c>
      <c r="D102" s="235" t="s">
        <v>269</v>
      </c>
      <c r="E102" s="234">
        <v>220</v>
      </c>
      <c r="F102" s="233">
        <v>78250</v>
      </c>
      <c r="G102" s="208">
        <f>(F102*(1-$I$2))</f>
        <v>78250</v>
      </c>
    </row>
    <row r="103" spans="1:7" ht="13.5" thickBot="1" x14ac:dyDescent="0.25">
      <c r="A103" s="238" t="s">
        <v>297</v>
      </c>
      <c r="B103" s="237" t="s">
        <v>244</v>
      </c>
      <c r="C103" s="236" t="s">
        <v>259</v>
      </c>
      <c r="D103" s="235" t="s">
        <v>267</v>
      </c>
      <c r="E103" s="234">
        <v>380</v>
      </c>
      <c r="F103" s="233">
        <v>80500</v>
      </c>
      <c r="G103" s="208">
        <f>(F103*(1-$I$2))</f>
        <v>80500</v>
      </c>
    </row>
    <row r="104" spans="1:7" ht="13.5" thickBot="1" x14ac:dyDescent="0.25">
      <c r="A104" s="238" t="s">
        <v>296</v>
      </c>
      <c r="B104" s="237" t="s">
        <v>244</v>
      </c>
      <c r="C104" s="236" t="s">
        <v>259</v>
      </c>
      <c r="D104" s="235" t="s">
        <v>265</v>
      </c>
      <c r="E104" s="234">
        <v>380</v>
      </c>
      <c r="F104" s="233">
        <v>85000</v>
      </c>
      <c r="G104" s="208">
        <f>(F104*(1-$I$2))</f>
        <v>85000</v>
      </c>
    </row>
    <row r="105" spans="1:7" ht="13.5" thickBot="1" x14ac:dyDescent="0.25">
      <c r="A105" s="238" t="s">
        <v>295</v>
      </c>
      <c r="B105" s="237" t="s">
        <v>244</v>
      </c>
      <c r="C105" s="236" t="s">
        <v>259</v>
      </c>
      <c r="D105" s="235" t="s">
        <v>263</v>
      </c>
      <c r="E105" s="234">
        <v>380</v>
      </c>
      <c r="F105" s="233">
        <v>129470</v>
      </c>
      <c r="G105" s="208">
        <f>(F105*(1-$I$2))</f>
        <v>129470</v>
      </c>
    </row>
    <row r="106" spans="1:7" ht="13.5" thickBot="1" x14ac:dyDescent="0.25">
      <c r="A106" s="238" t="s">
        <v>294</v>
      </c>
      <c r="B106" s="237" t="s">
        <v>244</v>
      </c>
      <c r="C106" s="236" t="s">
        <v>243</v>
      </c>
      <c r="D106" s="235" t="s">
        <v>256</v>
      </c>
      <c r="E106" s="234">
        <v>220</v>
      </c>
      <c r="F106" s="233">
        <v>66100</v>
      </c>
      <c r="G106" s="208">
        <f>(F106*(1-$I$2))</f>
        <v>66100</v>
      </c>
    </row>
    <row r="107" spans="1:7" ht="13.5" thickBot="1" x14ac:dyDescent="0.25">
      <c r="A107" s="238" t="s">
        <v>293</v>
      </c>
      <c r="B107" s="237" t="s">
        <v>244</v>
      </c>
      <c r="C107" s="236" t="s">
        <v>243</v>
      </c>
      <c r="D107" s="235" t="s">
        <v>254</v>
      </c>
      <c r="E107" s="234">
        <v>220</v>
      </c>
      <c r="F107" s="233">
        <v>70500</v>
      </c>
      <c r="G107" s="208">
        <f>(F107*(1-$I$2))</f>
        <v>70500</v>
      </c>
    </row>
    <row r="108" spans="1:7" ht="13.5" thickBot="1" x14ac:dyDescent="0.25">
      <c r="A108" s="238" t="s">
        <v>292</v>
      </c>
      <c r="B108" s="237" t="s">
        <v>244</v>
      </c>
      <c r="C108" s="236" t="s">
        <v>243</v>
      </c>
      <c r="D108" s="235" t="s">
        <v>252</v>
      </c>
      <c r="E108" s="234">
        <v>220</v>
      </c>
      <c r="F108" s="233">
        <v>81450</v>
      </c>
      <c r="G108" s="208">
        <f>(F108*(1-$I$2))</f>
        <v>81450</v>
      </c>
    </row>
    <row r="109" spans="1:7" ht="13.5" thickBot="1" x14ac:dyDescent="0.25">
      <c r="A109" s="238" t="s">
        <v>291</v>
      </c>
      <c r="B109" s="237" t="s">
        <v>244</v>
      </c>
      <c r="C109" s="236" t="s">
        <v>243</v>
      </c>
      <c r="D109" s="235" t="s">
        <v>250</v>
      </c>
      <c r="E109" s="234">
        <v>380</v>
      </c>
      <c r="F109" s="233">
        <v>96980</v>
      </c>
      <c r="G109" s="208">
        <f>(F109*(1-$I$2))</f>
        <v>96980</v>
      </c>
    </row>
    <row r="110" spans="1:7" ht="13.5" thickBot="1" x14ac:dyDescent="0.25">
      <c r="A110" s="238" t="s">
        <v>290</v>
      </c>
      <c r="B110" s="237" t="s">
        <v>244</v>
      </c>
      <c r="C110" s="236" t="s">
        <v>243</v>
      </c>
      <c r="D110" s="235" t="s">
        <v>248</v>
      </c>
      <c r="E110" s="234">
        <v>380</v>
      </c>
      <c r="F110" s="233">
        <v>102700</v>
      </c>
      <c r="G110" s="208">
        <f>(F110*(1-$I$2))</f>
        <v>102700</v>
      </c>
    </row>
    <row r="111" spans="1:7" ht="13.5" thickBot="1" x14ac:dyDescent="0.25">
      <c r="A111" s="238" t="s">
        <v>289</v>
      </c>
      <c r="B111" s="237" t="s">
        <v>244</v>
      </c>
      <c r="C111" s="236" t="s">
        <v>243</v>
      </c>
      <c r="D111" s="235" t="s">
        <v>288</v>
      </c>
      <c r="E111" s="234">
        <v>380</v>
      </c>
      <c r="F111" s="233">
        <v>139600</v>
      </c>
      <c r="G111" s="208">
        <f>(F111*(1-$I$2))</f>
        <v>139600</v>
      </c>
    </row>
    <row r="114" spans="1:7" ht="15" x14ac:dyDescent="0.2">
      <c r="A114" s="232" t="s">
        <v>287</v>
      </c>
      <c r="B114" s="232"/>
      <c r="C114" s="232"/>
      <c r="D114" s="232"/>
      <c r="E114" s="232"/>
      <c r="F114" s="232"/>
      <c r="G114" s="232"/>
    </row>
    <row r="115" spans="1:7" ht="93" customHeight="1" x14ac:dyDescent="0.2">
      <c r="A115" s="231" t="s">
        <v>286</v>
      </c>
      <c r="B115" s="231"/>
      <c r="C115" s="231"/>
      <c r="D115" s="231"/>
      <c r="E115" s="231"/>
      <c r="F115" s="231"/>
      <c r="G115" s="230"/>
    </row>
    <row r="116" spans="1:7" x14ac:dyDescent="0.2">
      <c r="A116" s="229"/>
      <c r="B116" s="228"/>
      <c r="C116" s="228"/>
      <c r="D116" s="228"/>
      <c r="E116" s="228"/>
      <c r="F116" s="228"/>
    </row>
    <row r="117" spans="1:7" ht="13.5" thickBot="1" x14ac:dyDescent="0.25">
      <c r="A117" s="227" t="s">
        <v>285</v>
      </c>
      <c r="B117" s="227"/>
      <c r="C117" s="227"/>
      <c r="D117" s="227"/>
    </row>
    <row r="118" spans="1:7" ht="25.5" x14ac:dyDescent="0.2">
      <c r="A118" s="226" t="s">
        <v>284</v>
      </c>
      <c r="B118" s="225" t="s">
        <v>283</v>
      </c>
      <c r="C118" s="225" t="s">
        <v>282</v>
      </c>
      <c r="D118" s="225" t="s">
        <v>281</v>
      </c>
      <c r="E118" s="225" t="s">
        <v>280</v>
      </c>
      <c r="F118" s="224" t="s">
        <v>279</v>
      </c>
    </row>
    <row r="119" spans="1:7" x14ac:dyDescent="0.2">
      <c r="A119" s="223"/>
      <c r="B119" s="222"/>
      <c r="C119" s="222"/>
      <c r="D119" s="222"/>
      <c r="E119" s="222"/>
      <c r="F119" s="221"/>
    </row>
    <row r="120" spans="1:7" x14ac:dyDescent="0.2">
      <c r="A120" s="220" t="s">
        <v>278</v>
      </c>
      <c r="B120" s="219" t="s">
        <v>244</v>
      </c>
      <c r="C120" s="218" t="s">
        <v>259</v>
      </c>
      <c r="D120" s="217" t="s">
        <v>277</v>
      </c>
      <c r="E120" s="216">
        <v>220</v>
      </c>
      <c r="F120" s="215">
        <v>61600</v>
      </c>
      <c r="G120" s="208">
        <f>(F120*(1-$I$2))</f>
        <v>61600</v>
      </c>
    </row>
    <row r="121" spans="1:7" x14ac:dyDescent="0.2">
      <c r="A121" s="220" t="s">
        <v>276</v>
      </c>
      <c r="B121" s="219" t="s">
        <v>244</v>
      </c>
      <c r="C121" s="218" t="s">
        <v>259</v>
      </c>
      <c r="D121" s="217" t="s">
        <v>275</v>
      </c>
      <c r="E121" s="216">
        <v>220</v>
      </c>
      <c r="F121" s="215">
        <v>64920</v>
      </c>
      <c r="G121" s="208">
        <f>(F121*(1-$I$2))</f>
        <v>64920</v>
      </c>
    </row>
    <row r="122" spans="1:7" x14ac:dyDescent="0.2">
      <c r="A122" s="220" t="s">
        <v>274</v>
      </c>
      <c r="B122" s="219" t="s">
        <v>244</v>
      </c>
      <c r="C122" s="218" t="s">
        <v>259</v>
      </c>
      <c r="D122" s="217" t="s">
        <v>273</v>
      </c>
      <c r="E122" s="216">
        <v>220</v>
      </c>
      <c r="F122" s="215">
        <v>69420</v>
      </c>
      <c r="G122" s="208">
        <f>(F122*(1-$I$2))</f>
        <v>69420</v>
      </c>
    </row>
    <row r="123" spans="1:7" x14ac:dyDescent="0.2">
      <c r="A123" s="220" t="s">
        <v>272</v>
      </c>
      <c r="B123" s="219" t="s">
        <v>244</v>
      </c>
      <c r="C123" s="218" t="s">
        <v>259</v>
      </c>
      <c r="D123" s="217" t="s">
        <v>271</v>
      </c>
      <c r="E123" s="216">
        <v>220</v>
      </c>
      <c r="F123" s="215">
        <v>79540</v>
      </c>
      <c r="G123" s="208">
        <f>(F123*(1-$I$2))</f>
        <v>79540</v>
      </c>
    </row>
    <row r="124" spans="1:7" x14ac:dyDescent="0.2">
      <c r="A124" s="220" t="s">
        <v>270</v>
      </c>
      <c r="B124" s="219" t="s">
        <v>244</v>
      </c>
      <c r="C124" s="218" t="s">
        <v>259</v>
      </c>
      <c r="D124" s="217" t="s">
        <v>269</v>
      </c>
      <c r="E124" s="216">
        <v>220</v>
      </c>
      <c r="F124" s="215">
        <v>90550</v>
      </c>
      <c r="G124" s="208">
        <f>(F124*(1-$I$2))</f>
        <v>90550</v>
      </c>
    </row>
    <row r="125" spans="1:7" x14ac:dyDescent="0.2">
      <c r="A125" s="220" t="s">
        <v>268</v>
      </c>
      <c r="B125" s="219" t="s">
        <v>244</v>
      </c>
      <c r="C125" s="218" t="s">
        <v>259</v>
      </c>
      <c r="D125" s="217" t="s">
        <v>267</v>
      </c>
      <c r="E125" s="216">
        <v>380</v>
      </c>
      <c r="F125" s="215">
        <v>98710</v>
      </c>
      <c r="G125" s="208">
        <f>(F125*(1-$I$2))</f>
        <v>98710</v>
      </c>
    </row>
    <row r="126" spans="1:7" x14ac:dyDescent="0.2">
      <c r="A126" s="220" t="s">
        <v>266</v>
      </c>
      <c r="B126" s="219" t="s">
        <v>244</v>
      </c>
      <c r="C126" s="218" t="s">
        <v>259</v>
      </c>
      <c r="D126" s="217" t="s">
        <v>265</v>
      </c>
      <c r="E126" s="216">
        <v>380</v>
      </c>
      <c r="F126" s="215">
        <v>105570</v>
      </c>
      <c r="G126" s="208">
        <f>(F126*(1-$I$2))</f>
        <v>105570</v>
      </c>
    </row>
    <row r="127" spans="1:7" x14ac:dyDescent="0.2">
      <c r="A127" s="220" t="s">
        <v>264</v>
      </c>
      <c r="B127" s="219" t="s">
        <v>244</v>
      </c>
      <c r="C127" s="218" t="s">
        <v>259</v>
      </c>
      <c r="D127" s="217" t="s">
        <v>263</v>
      </c>
      <c r="E127" s="216">
        <v>380</v>
      </c>
      <c r="F127" s="215">
        <v>138850</v>
      </c>
      <c r="G127" s="208">
        <f>(F127*(1-$I$2))</f>
        <v>138850</v>
      </c>
    </row>
    <row r="128" spans="1:7" x14ac:dyDescent="0.2">
      <c r="A128" s="220" t="s">
        <v>262</v>
      </c>
      <c r="B128" s="219" t="s">
        <v>244</v>
      </c>
      <c r="C128" s="218" t="s">
        <v>259</v>
      </c>
      <c r="D128" s="217" t="s">
        <v>261</v>
      </c>
      <c r="E128" s="216">
        <v>380</v>
      </c>
      <c r="F128" s="215">
        <v>144070</v>
      </c>
      <c r="G128" s="208">
        <f>(F128*(1-$I$2))</f>
        <v>144070</v>
      </c>
    </row>
    <row r="129" spans="1:7" x14ac:dyDescent="0.2">
      <c r="A129" s="220" t="s">
        <v>260</v>
      </c>
      <c r="B129" s="219" t="s">
        <v>244</v>
      </c>
      <c r="C129" s="218" t="s">
        <v>259</v>
      </c>
      <c r="D129" s="217" t="s">
        <v>258</v>
      </c>
      <c r="E129" s="216">
        <v>380</v>
      </c>
      <c r="F129" s="215">
        <v>155070</v>
      </c>
      <c r="G129" s="208">
        <f>(F129*(1-$I$2))</f>
        <v>155070</v>
      </c>
    </row>
    <row r="130" spans="1:7" x14ac:dyDescent="0.2">
      <c r="A130" s="220" t="s">
        <v>257</v>
      </c>
      <c r="B130" s="219" t="s">
        <v>244</v>
      </c>
      <c r="C130" s="218" t="s">
        <v>243</v>
      </c>
      <c r="D130" s="217" t="s">
        <v>256</v>
      </c>
      <c r="E130" s="216">
        <v>220</v>
      </c>
      <c r="F130" s="215">
        <v>78210</v>
      </c>
      <c r="G130" s="208">
        <f>(F130*(1-$I$2))</f>
        <v>78210</v>
      </c>
    </row>
    <row r="131" spans="1:7" x14ac:dyDescent="0.2">
      <c r="A131" s="220" t="s">
        <v>255</v>
      </c>
      <c r="B131" s="219" t="s">
        <v>244</v>
      </c>
      <c r="C131" s="218" t="s">
        <v>243</v>
      </c>
      <c r="D131" s="217" t="s">
        <v>254</v>
      </c>
      <c r="E131" s="216">
        <v>220</v>
      </c>
      <c r="F131" s="215">
        <v>86440</v>
      </c>
      <c r="G131" s="208">
        <f>(F131*(1-$I$2))</f>
        <v>86440</v>
      </c>
    </row>
    <row r="132" spans="1:7" x14ac:dyDescent="0.2">
      <c r="A132" s="220" t="s">
        <v>253</v>
      </c>
      <c r="B132" s="219" t="s">
        <v>244</v>
      </c>
      <c r="C132" s="218" t="s">
        <v>243</v>
      </c>
      <c r="D132" s="217" t="s">
        <v>252</v>
      </c>
      <c r="E132" s="216">
        <v>220</v>
      </c>
      <c r="F132" s="215">
        <v>91090</v>
      </c>
      <c r="G132" s="208">
        <f>(F132*(1-$I$2))</f>
        <v>91090</v>
      </c>
    </row>
    <row r="133" spans="1:7" x14ac:dyDescent="0.2">
      <c r="A133" s="220" t="s">
        <v>251</v>
      </c>
      <c r="B133" s="219" t="s">
        <v>244</v>
      </c>
      <c r="C133" s="218" t="s">
        <v>243</v>
      </c>
      <c r="D133" s="217" t="s">
        <v>250</v>
      </c>
      <c r="E133" s="216">
        <v>380</v>
      </c>
      <c r="F133" s="215">
        <v>108380</v>
      </c>
      <c r="G133" s="208">
        <f>(F133*(1-$I$2))</f>
        <v>108380</v>
      </c>
    </row>
    <row r="134" spans="1:7" x14ac:dyDescent="0.2">
      <c r="A134" s="220" t="s">
        <v>249</v>
      </c>
      <c r="B134" s="219" t="s">
        <v>244</v>
      </c>
      <c r="C134" s="218" t="s">
        <v>243</v>
      </c>
      <c r="D134" s="217" t="s">
        <v>248</v>
      </c>
      <c r="E134" s="216">
        <v>380</v>
      </c>
      <c r="F134" s="215">
        <v>113050</v>
      </c>
      <c r="G134" s="208">
        <f>(F134*(1-$I$2))</f>
        <v>113050</v>
      </c>
    </row>
    <row r="135" spans="1:7" x14ac:dyDescent="0.2">
      <c r="A135" s="220" t="s">
        <v>247</v>
      </c>
      <c r="B135" s="219" t="s">
        <v>244</v>
      </c>
      <c r="C135" s="218" t="s">
        <v>243</v>
      </c>
      <c r="D135" s="217" t="s">
        <v>246</v>
      </c>
      <c r="E135" s="216">
        <v>380</v>
      </c>
      <c r="F135" s="215">
        <v>152300</v>
      </c>
      <c r="G135" s="208">
        <f>(F135*(1-$I$2))</f>
        <v>152300</v>
      </c>
    </row>
    <row r="136" spans="1:7" ht="13.5" thickBot="1" x14ac:dyDescent="0.25">
      <c r="A136" s="214" t="s">
        <v>245</v>
      </c>
      <c r="B136" s="213" t="s">
        <v>244</v>
      </c>
      <c r="C136" s="212" t="s">
        <v>243</v>
      </c>
      <c r="D136" s="211" t="s">
        <v>242</v>
      </c>
      <c r="E136" s="210">
        <v>380</v>
      </c>
      <c r="F136" s="209">
        <v>180100</v>
      </c>
      <c r="G136" s="208">
        <f>(F136*(1-$I$2))</f>
        <v>180100</v>
      </c>
    </row>
    <row r="137" spans="1:7" ht="14.25" x14ac:dyDescent="0.2">
      <c r="A137" s="207"/>
      <c r="B137" s="207"/>
      <c r="C137" s="207"/>
      <c r="D137" s="207"/>
      <c r="E137" s="207"/>
      <c r="F137" s="207"/>
    </row>
    <row r="138" spans="1:7" ht="15" x14ac:dyDescent="0.25">
      <c r="A138" s="206"/>
      <c r="B138" s="205"/>
      <c r="C138" s="204"/>
      <c r="D138" s="204"/>
      <c r="E138" s="203"/>
      <c r="F138" s="202"/>
    </row>
    <row r="139" spans="1:7" ht="15.75" thickBot="1" x14ac:dyDescent="0.25">
      <c r="A139" s="201" t="s">
        <v>241</v>
      </c>
      <c r="B139" s="201"/>
      <c r="C139" s="201"/>
      <c r="D139" s="201"/>
      <c r="E139" s="201"/>
      <c r="F139" s="200"/>
    </row>
    <row r="140" spans="1:7" ht="15" x14ac:dyDescent="0.25">
      <c r="A140" s="199" t="s">
        <v>240</v>
      </c>
      <c r="B140" s="198"/>
      <c r="C140" s="198"/>
      <c r="D140" s="198"/>
      <c r="E140" s="198"/>
      <c r="F140" s="197"/>
    </row>
    <row r="141" spans="1:7" ht="15" x14ac:dyDescent="0.2">
      <c r="A141" s="195" t="s">
        <v>239</v>
      </c>
      <c r="B141" s="194"/>
      <c r="C141" s="194"/>
      <c r="D141" s="194"/>
      <c r="E141" s="194"/>
      <c r="F141" s="193">
        <v>12950</v>
      </c>
    </row>
    <row r="142" spans="1:7" ht="15" x14ac:dyDescent="0.2">
      <c r="A142" s="195" t="s">
        <v>238</v>
      </c>
      <c r="B142" s="194"/>
      <c r="C142" s="194"/>
      <c r="D142" s="194"/>
      <c r="E142" s="194"/>
      <c r="F142" s="193">
        <v>12100</v>
      </c>
      <c r="G142" s="196"/>
    </row>
    <row r="143" spans="1:7" ht="15" x14ac:dyDescent="0.2">
      <c r="A143" s="195" t="s">
        <v>237</v>
      </c>
      <c r="B143" s="194"/>
      <c r="C143" s="194"/>
      <c r="D143" s="194"/>
      <c r="E143" s="194"/>
      <c r="F143" s="193">
        <v>2100</v>
      </c>
    </row>
    <row r="144" spans="1:7" ht="15.75" thickBot="1" x14ac:dyDescent="0.25">
      <c r="A144" s="192" t="s">
        <v>236</v>
      </c>
      <c r="B144" s="191"/>
      <c r="C144" s="191"/>
      <c r="D144" s="191"/>
      <c r="E144" s="191"/>
      <c r="F144" s="190">
        <v>2900</v>
      </c>
    </row>
  </sheetData>
  <sheetProtection selectLockedCells="1" selectUnlockedCells="1"/>
  <mergeCells count="20">
    <mergeCell ref="A1:G1"/>
    <mergeCell ref="A37:G37"/>
    <mergeCell ref="A22:G22"/>
    <mergeCell ref="A46:G46"/>
    <mergeCell ref="A55:G55"/>
    <mergeCell ref="A56:G56"/>
    <mergeCell ref="A3:G3"/>
    <mergeCell ref="A11:G11"/>
    <mergeCell ref="A93:E93"/>
    <mergeCell ref="A95:F95"/>
    <mergeCell ref="A114:G114"/>
    <mergeCell ref="A115:F115"/>
    <mergeCell ref="A117:D117"/>
    <mergeCell ref="A74:G74"/>
    <mergeCell ref="A144:E144"/>
    <mergeCell ref="A139:E139"/>
    <mergeCell ref="A140:F140"/>
    <mergeCell ref="A141:E141"/>
    <mergeCell ref="A142:E142"/>
    <mergeCell ref="A143:E143"/>
  </mergeCells>
  <hyperlinks>
    <hyperlink ref="A91" r:id="rId1" xr:uid="{00000000-0004-0000-0500-000000000000}"/>
    <hyperlink ref="H1" location="Меню!A1" display="Главное меню" xr:uid="{00000000-0004-0000-0500-000001000000}"/>
  </hyperlinks>
  <pageMargins left="0.75" right="0.75" top="1" bottom="1" header="0.51180555555555551" footer="0.51180555555555551"/>
  <pageSetup paperSize="9" firstPageNumber="0" orientation="landscape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94CAD6-BD33-4058-92E1-793E9D86D27B}">
  <dimension ref="A1:BS72"/>
  <sheetViews>
    <sheetView tabSelected="1" topLeftCell="A43" workbookViewId="0">
      <selection activeCell="T23" sqref="T23"/>
    </sheetView>
  </sheetViews>
  <sheetFormatPr defaultColWidth="13.7109375" defaultRowHeight="15" x14ac:dyDescent="0.2"/>
  <cols>
    <col min="1" max="1" width="29.7109375" customWidth="1"/>
    <col min="2" max="15" width="12.28515625" customWidth="1"/>
    <col min="17" max="17" width="9.140625" style="27" customWidth="1"/>
    <col min="18" max="18" width="13.7109375" style="27" customWidth="1"/>
    <col min="19" max="249" width="9.140625" style="27" customWidth="1"/>
    <col min="250" max="250" width="4.28515625" style="27" customWidth="1"/>
    <col min="251" max="252" width="7" style="27" customWidth="1"/>
    <col min="253" max="254" width="10.5703125" style="27" customWidth="1"/>
    <col min="255" max="256" width="9.85546875" style="27" customWidth="1"/>
    <col min="257" max="257" width="13.7109375" style="27"/>
    <col min="258" max="258" width="4.28515625" style="27" customWidth="1"/>
    <col min="259" max="259" width="25.28515625" style="27" customWidth="1"/>
    <col min="260" max="272" width="14" style="27" customWidth="1"/>
    <col min="273" max="505" width="9.140625" style="27" customWidth="1"/>
    <col min="506" max="506" width="4.28515625" style="27" customWidth="1"/>
    <col min="507" max="508" width="7" style="27" customWidth="1"/>
    <col min="509" max="510" width="10.5703125" style="27" customWidth="1"/>
    <col min="511" max="512" width="9.85546875" style="27" customWidth="1"/>
    <col min="513" max="513" width="13.7109375" style="27"/>
    <col min="514" max="514" width="4.28515625" style="27" customWidth="1"/>
    <col min="515" max="515" width="25.28515625" style="27" customWidth="1"/>
    <col min="516" max="528" width="14" style="27" customWidth="1"/>
    <col min="529" max="761" width="9.140625" style="27" customWidth="1"/>
    <col min="762" max="762" width="4.28515625" style="27" customWidth="1"/>
    <col min="763" max="764" width="7" style="27" customWidth="1"/>
    <col min="765" max="766" width="10.5703125" style="27" customWidth="1"/>
    <col min="767" max="768" width="9.85546875" style="27" customWidth="1"/>
    <col min="769" max="769" width="13.7109375" style="27"/>
    <col min="770" max="770" width="4.28515625" style="27" customWidth="1"/>
    <col min="771" max="771" width="25.28515625" style="27" customWidth="1"/>
    <col min="772" max="784" width="14" style="27" customWidth="1"/>
    <col min="785" max="1017" width="9.140625" style="27" customWidth="1"/>
    <col min="1018" max="1018" width="4.28515625" style="27" customWidth="1"/>
    <col min="1019" max="1020" width="7" style="27" customWidth="1"/>
    <col min="1021" max="1022" width="10.5703125" style="27" customWidth="1"/>
    <col min="1023" max="1024" width="9.85546875" style="27" customWidth="1"/>
    <col min="1025" max="1025" width="13.7109375" style="27"/>
    <col min="1026" max="1026" width="4.28515625" style="27" customWidth="1"/>
    <col min="1027" max="1027" width="25.28515625" style="27" customWidth="1"/>
    <col min="1028" max="1040" width="14" style="27" customWidth="1"/>
    <col min="1041" max="1273" width="9.140625" style="27" customWidth="1"/>
    <col min="1274" max="1274" width="4.28515625" style="27" customWidth="1"/>
    <col min="1275" max="1276" width="7" style="27" customWidth="1"/>
    <col min="1277" max="1278" width="10.5703125" style="27" customWidth="1"/>
    <col min="1279" max="1280" width="9.85546875" style="27" customWidth="1"/>
    <col min="1281" max="1281" width="13.7109375" style="27"/>
    <col min="1282" max="1282" width="4.28515625" style="27" customWidth="1"/>
    <col min="1283" max="1283" width="25.28515625" style="27" customWidth="1"/>
    <col min="1284" max="1296" width="14" style="27" customWidth="1"/>
    <col min="1297" max="1529" width="9.140625" style="27" customWidth="1"/>
    <col min="1530" max="1530" width="4.28515625" style="27" customWidth="1"/>
    <col min="1531" max="1532" width="7" style="27" customWidth="1"/>
    <col min="1533" max="1534" width="10.5703125" style="27" customWidth="1"/>
    <col min="1535" max="1536" width="9.85546875" style="27" customWidth="1"/>
    <col min="1537" max="1537" width="13.7109375" style="27"/>
    <col min="1538" max="1538" width="4.28515625" style="27" customWidth="1"/>
    <col min="1539" max="1539" width="25.28515625" style="27" customWidth="1"/>
    <col min="1540" max="1552" width="14" style="27" customWidth="1"/>
    <col min="1553" max="1785" width="9.140625" style="27" customWidth="1"/>
    <col min="1786" max="1786" width="4.28515625" style="27" customWidth="1"/>
    <col min="1787" max="1788" width="7" style="27" customWidth="1"/>
    <col min="1789" max="1790" width="10.5703125" style="27" customWidth="1"/>
    <col min="1791" max="1792" width="9.85546875" style="27" customWidth="1"/>
    <col min="1793" max="1793" width="13.7109375" style="27"/>
    <col min="1794" max="1794" width="4.28515625" style="27" customWidth="1"/>
    <col min="1795" max="1795" width="25.28515625" style="27" customWidth="1"/>
    <col min="1796" max="1808" width="14" style="27" customWidth="1"/>
    <col min="1809" max="2041" width="9.140625" style="27" customWidth="1"/>
    <col min="2042" max="2042" width="4.28515625" style="27" customWidth="1"/>
    <col min="2043" max="2044" width="7" style="27" customWidth="1"/>
    <col min="2045" max="2046" width="10.5703125" style="27" customWidth="1"/>
    <col min="2047" max="2048" width="9.85546875" style="27" customWidth="1"/>
    <col min="2049" max="2049" width="13.7109375" style="27"/>
    <col min="2050" max="2050" width="4.28515625" style="27" customWidth="1"/>
    <col min="2051" max="2051" width="25.28515625" style="27" customWidth="1"/>
    <col min="2052" max="2064" width="14" style="27" customWidth="1"/>
    <col min="2065" max="2297" width="9.140625" style="27" customWidth="1"/>
    <col min="2298" max="2298" width="4.28515625" style="27" customWidth="1"/>
    <col min="2299" max="2300" width="7" style="27" customWidth="1"/>
    <col min="2301" max="2302" width="10.5703125" style="27" customWidth="1"/>
    <col min="2303" max="2304" width="9.85546875" style="27" customWidth="1"/>
    <col min="2305" max="2305" width="13.7109375" style="27"/>
    <col min="2306" max="2306" width="4.28515625" style="27" customWidth="1"/>
    <col min="2307" max="2307" width="25.28515625" style="27" customWidth="1"/>
    <col min="2308" max="2320" width="14" style="27" customWidth="1"/>
    <col min="2321" max="2553" width="9.140625" style="27" customWidth="1"/>
    <col min="2554" max="2554" width="4.28515625" style="27" customWidth="1"/>
    <col min="2555" max="2556" width="7" style="27" customWidth="1"/>
    <col min="2557" max="2558" width="10.5703125" style="27" customWidth="1"/>
    <col min="2559" max="2560" width="9.85546875" style="27" customWidth="1"/>
    <col min="2561" max="2561" width="13.7109375" style="27"/>
    <col min="2562" max="2562" width="4.28515625" style="27" customWidth="1"/>
    <col min="2563" max="2563" width="25.28515625" style="27" customWidth="1"/>
    <col min="2564" max="2576" width="14" style="27" customWidth="1"/>
    <col min="2577" max="2809" width="9.140625" style="27" customWidth="1"/>
    <col min="2810" max="2810" width="4.28515625" style="27" customWidth="1"/>
    <col min="2811" max="2812" width="7" style="27" customWidth="1"/>
    <col min="2813" max="2814" width="10.5703125" style="27" customWidth="1"/>
    <col min="2815" max="2816" width="9.85546875" style="27" customWidth="1"/>
    <col min="2817" max="2817" width="13.7109375" style="27"/>
    <col min="2818" max="2818" width="4.28515625" style="27" customWidth="1"/>
    <col min="2819" max="2819" width="25.28515625" style="27" customWidth="1"/>
    <col min="2820" max="2832" width="14" style="27" customWidth="1"/>
    <col min="2833" max="3065" width="9.140625" style="27" customWidth="1"/>
    <col min="3066" max="3066" width="4.28515625" style="27" customWidth="1"/>
    <col min="3067" max="3068" width="7" style="27" customWidth="1"/>
    <col min="3069" max="3070" width="10.5703125" style="27" customWidth="1"/>
    <col min="3071" max="3072" width="9.85546875" style="27" customWidth="1"/>
    <col min="3073" max="3073" width="13.7109375" style="27"/>
    <col min="3074" max="3074" width="4.28515625" style="27" customWidth="1"/>
    <col min="3075" max="3075" width="25.28515625" style="27" customWidth="1"/>
    <col min="3076" max="3088" width="14" style="27" customWidth="1"/>
    <col min="3089" max="3321" width="9.140625" style="27" customWidth="1"/>
    <col min="3322" max="3322" width="4.28515625" style="27" customWidth="1"/>
    <col min="3323" max="3324" width="7" style="27" customWidth="1"/>
    <col min="3325" max="3326" width="10.5703125" style="27" customWidth="1"/>
    <col min="3327" max="3328" width="9.85546875" style="27" customWidth="1"/>
    <col min="3329" max="3329" width="13.7109375" style="27"/>
    <col min="3330" max="3330" width="4.28515625" style="27" customWidth="1"/>
    <col min="3331" max="3331" width="25.28515625" style="27" customWidth="1"/>
    <col min="3332" max="3344" width="14" style="27" customWidth="1"/>
    <col min="3345" max="3577" width="9.140625" style="27" customWidth="1"/>
    <col min="3578" max="3578" width="4.28515625" style="27" customWidth="1"/>
    <col min="3579" max="3580" width="7" style="27" customWidth="1"/>
    <col min="3581" max="3582" width="10.5703125" style="27" customWidth="1"/>
    <col min="3583" max="3584" width="9.85546875" style="27" customWidth="1"/>
    <col min="3585" max="3585" width="13.7109375" style="27"/>
    <col min="3586" max="3586" width="4.28515625" style="27" customWidth="1"/>
    <col min="3587" max="3587" width="25.28515625" style="27" customWidth="1"/>
    <col min="3588" max="3600" width="14" style="27" customWidth="1"/>
    <col min="3601" max="3833" width="9.140625" style="27" customWidth="1"/>
    <col min="3834" max="3834" width="4.28515625" style="27" customWidth="1"/>
    <col min="3835" max="3836" width="7" style="27" customWidth="1"/>
    <col min="3837" max="3838" width="10.5703125" style="27" customWidth="1"/>
    <col min="3839" max="3840" width="9.85546875" style="27" customWidth="1"/>
    <col min="3841" max="3841" width="13.7109375" style="27"/>
    <col min="3842" max="3842" width="4.28515625" style="27" customWidth="1"/>
    <col min="3843" max="3843" width="25.28515625" style="27" customWidth="1"/>
    <col min="3844" max="3856" width="14" style="27" customWidth="1"/>
    <col min="3857" max="4089" width="9.140625" style="27" customWidth="1"/>
    <col min="4090" max="4090" width="4.28515625" style="27" customWidth="1"/>
    <col min="4091" max="4092" width="7" style="27" customWidth="1"/>
    <col min="4093" max="4094" width="10.5703125" style="27" customWidth="1"/>
    <col min="4095" max="4096" width="9.85546875" style="27" customWidth="1"/>
    <col min="4097" max="4097" width="13.7109375" style="27"/>
    <col min="4098" max="4098" width="4.28515625" style="27" customWidth="1"/>
    <col min="4099" max="4099" width="25.28515625" style="27" customWidth="1"/>
    <col min="4100" max="4112" width="14" style="27" customWidth="1"/>
    <col min="4113" max="4345" width="9.140625" style="27" customWidth="1"/>
    <col min="4346" max="4346" width="4.28515625" style="27" customWidth="1"/>
    <col min="4347" max="4348" width="7" style="27" customWidth="1"/>
    <col min="4349" max="4350" width="10.5703125" style="27" customWidth="1"/>
    <col min="4351" max="4352" width="9.85546875" style="27" customWidth="1"/>
    <col min="4353" max="4353" width="13.7109375" style="27"/>
    <col min="4354" max="4354" width="4.28515625" style="27" customWidth="1"/>
    <col min="4355" max="4355" width="25.28515625" style="27" customWidth="1"/>
    <col min="4356" max="4368" width="14" style="27" customWidth="1"/>
    <col min="4369" max="4601" width="9.140625" style="27" customWidth="1"/>
    <col min="4602" max="4602" width="4.28515625" style="27" customWidth="1"/>
    <col min="4603" max="4604" width="7" style="27" customWidth="1"/>
    <col min="4605" max="4606" width="10.5703125" style="27" customWidth="1"/>
    <col min="4607" max="4608" width="9.85546875" style="27" customWidth="1"/>
    <col min="4609" max="4609" width="13.7109375" style="27"/>
    <col min="4610" max="4610" width="4.28515625" style="27" customWidth="1"/>
    <col min="4611" max="4611" width="25.28515625" style="27" customWidth="1"/>
    <col min="4612" max="4624" width="14" style="27" customWidth="1"/>
    <col min="4625" max="4857" width="9.140625" style="27" customWidth="1"/>
    <col min="4858" max="4858" width="4.28515625" style="27" customWidth="1"/>
    <col min="4859" max="4860" width="7" style="27" customWidth="1"/>
    <col min="4861" max="4862" width="10.5703125" style="27" customWidth="1"/>
    <col min="4863" max="4864" width="9.85546875" style="27" customWidth="1"/>
    <col min="4865" max="4865" width="13.7109375" style="27"/>
    <col min="4866" max="4866" width="4.28515625" style="27" customWidth="1"/>
    <col min="4867" max="4867" width="25.28515625" style="27" customWidth="1"/>
    <col min="4868" max="4880" width="14" style="27" customWidth="1"/>
    <col min="4881" max="5113" width="9.140625" style="27" customWidth="1"/>
    <col min="5114" max="5114" width="4.28515625" style="27" customWidth="1"/>
    <col min="5115" max="5116" width="7" style="27" customWidth="1"/>
    <col min="5117" max="5118" width="10.5703125" style="27" customWidth="1"/>
    <col min="5119" max="5120" width="9.85546875" style="27" customWidth="1"/>
    <col min="5121" max="5121" width="13.7109375" style="27"/>
    <col min="5122" max="5122" width="4.28515625" style="27" customWidth="1"/>
    <col min="5123" max="5123" width="25.28515625" style="27" customWidth="1"/>
    <col min="5124" max="5136" width="14" style="27" customWidth="1"/>
    <col min="5137" max="5369" width="9.140625" style="27" customWidth="1"/>
    <col min="5370" max="5370" width="4.28515625" style="27" customWidth="1"/>
    <col min="5371" max="5372" width="7" style="27" customWidth="1"/>
    <col min="5373" max="5374" width="10.5703125" style="27" customWidth="1"/>
    <col min="5375" max="5376" width="9.85546875" style="27" customWidth="1"/>
    <col min="5377" max="5377" width="13.7109375" style="27"/>
    <col min="5378" max="5378" width="4.28515625" style="27" customWidth="1"/>
    <col min="5379" max="5379" width="25.28515625" style="27" customWidth="1"/>
    <col min="5380" max="5392" width="14" style="27" customWidth="1"/>
    <col min="5393" max="5625" width="9.140625" style="27" customWidth="1"/>
    <col min="5626" max="5626" width="4.28515625" style="27" customWidth="1"/>
    <col min="5627" max="5628" width="7" style="27" customWidth="1"/>
    <col min="5629" max="5630" width="10.5703125" style="27" customWidth="1"/>
    <col min="5631" max="5632" width="9.85546875" style="27" customWidth="1"/>
    <col min="5633" max="5633" width="13.7109375" style="27"/>
    <col min="5634" max="5634" width="4.28515625" style="27" customWidth="1"/>
    <col min="5635" max="5635" width="25.28515625" style="27" customWidth="1"/>
    <col min="5636" max="5648" width="14" style="27" customWidth="1"/>
    <col min="5649" max="5881" width="9.140625" style="27" customWidth="1"/>
    <col min="5882" max="5882" width="4.28515625" style="27" customWidth="1"/>
    <col min="5883" max="5884" width="7" style="27" customWidth="1"/>
    <col min="5885" max="5886" width="10.5703125" style="27" customWidth="1"/>
    <col min="5887" max="5888" width="9.85546875" style="27" customWidth="1"/>
    <col min="5889" max="5889" width="13.7109375" style="27"/>
    <col min="5890" max="5890" width="4.28515625" style="27" customWidth="1"/>
    <col min="5891" max="5891" width="25.28515625" style="27" customWidth="1"/>
    <col min="5892" max="5904" width="14" style="27" customWidth="1"/>
    <col min="5905" max="6137" width="9.140625" style="27" customWidth="1"/>
    <col min="6138" max="6138" width="4.28515625" style="27" customWidth="1"/>
    <col min="6139" max="6140" width="7" style="27" customWidth="1"/>
    <col min="6141" max="6142" width="10.5703125" style="27" customWidth="1"/>
    <col min="6143" max="6144" width="9.85546875" style="27" customWidth="1"/>
    <col min="6145" max="6145" width="13.7109375" style="27"/>
    <col min="6146" max="6146" width="4.28515625" style="27" customWidth="1"/>
    <col min="6147" max="6147" width="25.28515625" style="27" customWidth="1"/>
    <col min="6148" max="6160" width="14" style="27" customWidth="1"/>
    <col min="6161" max="6393" width="9.140625" style="27" customWidth="1"/>
    <col min="6394" max="6394" width="4.28515625" style="27" customWidth="1"/>
    <col min="6395" max="6396" width="7" style="27" customWidth="1"/>
    <col min="6397" max="6398" width="10.5703125" style="27" customWidth="1"/>
    <col min="6399" max="6400" width="9.85546875" style="27" customWidth="1"/>
    <col min="6401" max="6401" width="13.7109375" style="27"/>
    <col min="6402" max="6402" width="4.28515625" style="27" customWidth="1"/>
    <col min="6403" max="6403" width="25.28515625" style="27" customWidth="1"/>
    <col min="6404" max="6416" width="14" style="27" customWidth="1"/>
    <col min="6417" max="6649" width="9.140625" style="27" customWidth="1"/>
    <col min="6650" max="6650" width="4.28515625" style="27" customWidth="1"/>
    <col min="6651" max="6652" width="7" style="27" customWidth="1"/>
    <col min="6653" max="6654" width="10.5703125" style="27" customWidth="1"/>
    <col min="6655" max="6656" width="9.85546875" style="27" customWidth="1"/>
    <col min="6657" max="6657" width="13.7109375" style="27"/>
    <col min="6658" max="6658" width="4.28515625" style="27" customWidth="1"/>
    <col min="6659" max="6659" width="25.28515625" style="27" customWidth="1"/>
    <col min="6660" max="6672" width="14" style="27" customWidth="1"/>
    <col min="6673" max="6905" width="9.140625" style="27" customWidth="1"/>
    <col min="6906" max="6906" width="4.28515625" style="27" customWidth="1"/>
    <col min="6907" max="6908" width="7" style="27" customWidth="1"/>
    <col min="6909" max="6910" width="10.5703125" style="27" customWidth="1"/>
    <col min="6911" max="6912" width="9.85546875" style="27" customWidth="1"/>
    <col min="6913" max="6913" width="13.7109375" style="27"/>
    <col min="6914" max="6914" width="4.28515625" style="27" customWidth="1"/>
    <col min="6915" max="6915" width="25.28515625" style="27" customWidth="1"/>
    <col min="6916" max="6928" width="14" style="27" customWidth="1"/>
    <col min="6929" max="7161" width="9.140625" style="27" customWidth="1"/>
    <col min="7162" max="7162" width="4.28515625" style="27" customWidth="1"/>
    <col min="7163" max="7164" width="7" style="27" customWidth="1"/>
    <col min="7165" max="7166" width="10.5703125" style="27" customWidth="1"/>
    <col min="7167" max="7168" width="9.85546875" style="27" customWidth="1"/>
    <col min="7169" max="7169" width="13.7109375" style="27"/>
    <col min="7170" max="7170" width="4.28515625" style="27" customWidth="1"/>
    <col min="7171" max="7171" width="25.28515625" style="27" customWidth="1"/>
    <col min="7172" max="7184" width="14" style="27" customWidth="1"/>
    <col min="7185" max="7417" width="9.140625" style="27" customWidth="1"/>
    <col min="7418" max="7418" width="4.28515625" style="27" customWidth="1"/>
    <col min="7419" max="7420" width="7" style="27" customWidth="1"/>
    <col min="7421" max="7422" width="10.5703125" style="27" customWidth="1"/>
    <col min="7423" max="7424" width="9.85546875" style="27" customWidth="1"/>
    <col min="7425" max="7425" width="13.7109375" style="27"/>
    <col min="7426" max="7426" width="4.28515625" style="27" customWidth="1"/>
    <col min="7427" max="7427" width="25.28515625" style="27" customWidth="1"/>
    <col min="7428" max="7440" width="14" style="27" customWidth="1"/>
    <col min="7441" max="7673" width="9.140625" style="27" customWidth="1"/>
    <col min="7674" max="7674" width="4.28515625" style="27" customWidth="1"/>
    <col min="7675" max="7676" width="7" style="27" customWidth="1"/>
    <col min="7677" max="7678" width="10.5703125" style="27" customWidth="1"/>
    <col min="7679" max="7680" width="9.85546875" style="27" customWidth="1"/>
    <col min="7681" max="7681" width="13.7109375" style="27"/>
    <col min="7682" max="7682" width="4.28515625" style="27" customWidth="1"/>
    <col min="7683" max="7683" width="25.28515625" style="27" customWidth="1"/>
    <col min="7684" max="7696" width="14" style="27" customWidth="1"/>
    <col min="7697" max="7929" width="9.140625" style="27" customWidth="1"/>
    <col min="7930" max="7930" width="4.28515625" style="27" customWidth="1"/>
    <col min="7931" max="7932" width="7" style="27" customWidth="1"/>
    <col min="7933" max="7934" width="10.5703125" style="27" customWidth="1"/>
    <col min="7935" max="7936" width="9.85546875" style="27" customWidth="1"/>
    <col min="7937" max="7937" width="13.7109375" style="27"/>
    <col min="7938" max="7938" width="4.28515625" style="27" customWidth="1"/>
    <col min="7939" max="7939" width="25.28515625" style="27" customWidth="1"/>
    <col min="7940" max="7952" width="14" style="27" customWidth="1"/>
    <col min="7953" max="8185" width="9.140625" style="27" customWidth="1"/>
    <col min="8186" max="8186" width="4.28515625" style="27" customWidth="1"/>
    <col min="8187" max="8188" width="7" style="27" customWidth="1"/>
    <col min="8189" max="8190" width="10.5703125" style="27" customWidth="1"/>
    <col min="8191" max="8192" width="9.85546875" style="27" customWidth="1"/>
    <col min="8193" max="8193" width="13.7109375" style="27"/>
    <col min="8194" max="8194" width="4.28515625" style="27" customWidth="1"/>
    <col min="8195" max="8195" width="25.28515625" style="27" customWidth="1"/>
    <col min="8196" max="8208" width="14" style="27" customWidth="1"/>
    <col min="8209" max="8441" width="9.140625" style="27" customWidth="1"/>
    <col min="8442" max="8442" width="4.28515625" style="27" customWidth="1"/>
    <col min="8443" max="8444" width="7" style="27" customWidth="1"/>
    <col min="8445" max="8446" width="10.5703125" style="27" customWidth="1"/>
    <col min="8447" max="8448" width="9.85546875" style="27" customWidth="1"/>
    <col min="8449" max="8449" width="13.7109375" style="27"/>
    <col min="8450" max="8450" width="4.28515625" style="27" customWidth="1"/>
    <col min="8451" max="8451" width="25.28515625" style="27" customWidth="1"/>
    <col min="8452" max="8464" width="14" style="27" customWidth="1"/>
    <col min="8465" max="8697" width="9.140625" style="27" customWidth="1"/>
    <col min="8698" max="8698" width="4.28515625" style="27" customWidth="1"/>
    <col min="8699" max="8700" width="7" style="27" customWidth="1"/>
    <col min="8701" max="8702" width="10.5703125" style="27" customWidth="1"/>
    <col min="8703" max="8704" width="9.85546875" style="27" customWidth="1"/>
    <col min="8705" max="8705" width="13.7109375" style="27"/>
    <col min="8706" max="8706" width="4.28515625" style="27" customWidth="1"/>
    <col min="8707" max="8707" width="25.28515625" style="27" customWidth="1"/>
    <col min="8708" max="8720" width="14" style="27" customWidth="1"/>
    <col min="8721" max="8953" width="9.140625" style="27" customWidth="1"/>
    <col min="8954" max="8954" width="4.28515625" style="27" customWidth="1"/>
    <col min="8955" max="8956" width="7" style="27" customWidth="1"/>
    <col min="8957" max="8958" width="10.5703125" style="27" customWidth="1"/>
    <col min="8959" max="8960" width="9.85546875" style="27" customWidth="1"/>
    <col min="8961" max="8961" width="13.7109375" style="27"/>
    <col min="8962" max="8962" width="4.28515625" style="27" customWidth="1"/>
    <col min="8963" max="8963" width="25.28515625" style="27" customWidth="1"/>
    <col min="8964" max="8976" width="14" style="27" customWidth="1"/>
    <col min="8977" max="9209" width="9.140625" style="27" customWidth="1"/>
    <col min="9210" max="9210" width="4.28515625" style="27" customWidth="1"/>
    <col min="9211" max="9212" width="7" style="27" customWidth="1"/>
    <col min="9213" max="9214" width="10.5703125" style="27" customWidth="1"/>
    <col min="9215" max="9216" width="9.85546875" style="27" customWidth="1"/>
    <col min="9217" max="9217" width="13.7109375" style="27"/>
    <col min="9218" max="9218" width="4.28515625" style="27" customWidth="1"/>
    <col min="9219" max="9219" width="25.28515625" style="27" customWidth="1"/>
    <col min="9220" max="9232" width="14" style="27" customWidth="1"/>
    <col min="9233" max="9465" width="9.140625" style="27" customWidth="1"/>
    <col min="9466" max="9466" width="4.28515625" style="27" customWidth="1"/>
    <col min="9467" max="9468" width="7" style="27" customWidth="1"/>
    <col min="9469" max="9470" width="10.5703125" style="27" customWidth="1"/>
    <col min="9471" max="9472" width="9.85546875" style="27" customWidth="1"/>
    <col min="9473" max="9473" width="13.7109375" style="27"/>
    <col min="9474" max="9474" width="4.28515625" style="27" customWidth="1"/>
    <col min="9475" max="9475" width="25.28515625" style="27" customWidth="1"/>
    <col min="9476" max="9488" width="14" style="27" customWidth="1"/>
    <col min="9489" max="9721" width="9.140625" style="27" customWidth="1"/>
    <col min="9722" max="9722" width="4.28515625" style="27" customWidth="1"/>
    <col min="9723" max="9724" width="7" style="27" customWidth="1"/>
    <col min="9725" max="9726" width="10.5703125" style="27" customWidth="1"/>
    <col min="9727" max="9728" width="9.85546875" style="27" customWidth="1"/>
    <col min="9729" max="9729" width="13.7109375" style="27"/>
    <col min="9730" max="9730" width="4.28515625" style="27" customWidth="1"/>
    <col min="9731" max="9731" width="25.28515625" style="27" customWidth="1"/>
    <col min="9732" max="9744" width="14" style="27" customWidth="1"/>
    <col min="9745" max="9977" width="9.140625" style="27" customWidth="1"/>
    <col min="9978" max="9978" width="4.28515625" style="27" customWidth="1"/>
    <col min="9979" max="9980" width="7" style="27" customWidth="1"/>
    <col min="9981" max="9982" width="10.5703125" style="27" customWidth="1"/>
    <col min="9983" max="9984" width="9.85546875" style="27" customWidth="1"/>
    <col min="9985" max="9985" width="13.7109375" style="27"/>
    <col min="9986" max="9986" width="4.28515625" style="27" customWidth="1"/>
    <col min="9987" max="9987" width="25.28515625" style="27" customWidth="1"/>
    <col min="9988" max="10000" width="14" style="27" customWidth="1"/>
    <col min="10001" max="10233" width="9.140625" style="27" customWidth="1"/>
    <col min="10234" max="10234" width="4.28515625" style="27" customWidth="1"/>
    <col min="10235" max="10236" width="7" style="27" customWidth="1"/>
    <col min="10237" max="10238" width="10.5703125" style="27" customWidth="1"/>
    <col min="10239" max="10240" width="9.85546875" style="27" customWidth="1"/>
    <col min="10241" max="10241" width="13.7109375" style="27"/>
    <col min="10242" max="10242" width="4.28515625" style="27" customWidth="1"/>
    <col min="10243" max="10243" width="25.28515625" style="27" customWidth="1"/>
    <col min="10244" max="10256" width="14" style="27" customWidth="1"/>
    <col min="10257" max="10489" width="9.140625" style="27" customWidth="1"/>
    <col min="10490" max="10490" width="4.28515625" style="27" customWidth="1"/>
    <col min="10491" max="10492" width="7" style="27" customWidth="1"/>
    <col min="10493" max="10494" width="10.5703125" style="27" customWidth="1"/>
    <col min="10495" max="10496" width="9.85546875" style="27" customWidth="1"/>
    <col min="10497" max="10497" width="13.7109375" style="27"/>
    <col min="10498" max="10498" width="4.28515625" style="27" customWidth="1"/>
    <col min="10499" max="10499" width="25.28515625" style="27" customWidth="1"/>
    <col min="10500" max="10512" width="14" style="27" customWidth="1"/>
    <col min="10513" max="10745" width="9.140625" style="27" customWidth="1"/>
    <col min="10746" max="10746" width="4.28515625" style="27" customWidth="1"/>
    <col min="10747" max="10748" width="7" style="27" customWidth="1"/>
    <col min="10749" max="10750" width="10.5703125" style="27" customWidth="1"/>
    <col min="10751" max="10752" width="9.85546875" style="27" customWidth="1"/>
    <col min="10753" max="10753" width="13.7109375" style="27"/>
    <col min="10754" max="10754" width="4.28515625" style="27" customWidth="1"/>
    <col min="10755" max="10755" width="25.28515625" style="27" customWidth="1"/>
    <col min="10756" max="10768" width="14" style="27" customWidth="1"/>
    <col min="10769" max="11001" width="9.140625" style="27" customWidth="1"/>
    <col min="11002" max="11002" width="4.28515625" style="27" customWidth="1"/>
    <col min="11003" max="11004" width="7" style="27" customWidth="1"/>
    <col min="11005" max="11006" width="10.5703125" style="27" customWidth="1"/>
    <col min="11007" max="11008" width="9.85546875" style="27" customWidth="1"/>
    <col min="11009" max="11009" width="13.7109375" style="27"/>
    <col min="11010" max="11010" width="4.28515625" style="27" customWidth="1"/>
    <col min="11011" max="11011" width="25.28515625" style="27" customWidth="1"/>
    <col min="11012" max="11024" width="14" style="27" customWidth="1"/>
    <col min="11025" max="11257" width="9.140625" style="27" customWidth="1"/>
    <col min="11258" max="11258" width="4.28515625" style="27" customWidth="1"/>
    <col min="11259" max="11260" width="7" style="27" customWidth="1"/>
    <col min="11261" max="11262" width="10.5703125" style="27" customWidth="1"/>
    <col min="11263" max="11264" width="9.85546875" style="27" customWidth="1"/>
    <col min="11265" max="11265" width="13.7109375" style="27"/>
    <col min="11266" max="11266" width="4.28515625" style="27" customWidth="1"/>
    <col min="11267" max="11267" width="25.28515625" style="27" customWidth="1"/>
    <col min="11268" max="11280" width="14" style="27" customWidth="1"/>
    <col min="11281" max="11513" width="9.140625" style="27" customWidth="1"/>
    <col min="11514" max="11514" width="4.28515625" style="27" customWidth="1"/>
    <col min="11515" max="11516" width="7" style="27" customWidth="1"/>
    <col min="11517" max="11518" width="10.5703125" style="27" customWidth="1"/>
    <col min="11519" max="11520" width="9.85546875" style="27" customWidth="1"/>
    <col min="11521" max="11521" width="13.7109375" style="27"/>
    <col min="11522" max="11522" width="4.28515625" style="27" customWidth="1"/>
    <col min="11523" max="11523" width="25.28515625" style="27" customWidth="1"/>
    <col min="11524" max="11536" width="14" style="27" customWidth="1"/>
    <col min="11537" max="11769" width="9.140625" style="27" customWidth="1"/>
    <col min="11770" max="11770" width="4.28515625" style="27" customWidth="1"/>
    <col min="11771" max="11772" width="7" style="27" customWidth="1"/>
    <col min="11773" max="11774" width="10.5703125" style="27" customWidth="1"/>
    <col min="11775" max="11776" width="9.85546875" style="27" customWidth="1"/>
    <col min="11777" max="11777" width="13.7109375" style="27"/>
    <col min="11778" max="11778" width="4.28515625" style="27" customWidth="1"/>
    <col min="11779" max="11779" width="25.28515625" style="27" customWidth="1"/>
    <col min="11780" max="11792" width="14" style="27" customWidth="1"/>
    <col min="11793" max="12025" width="9.140625" style="27" customWidth="1"/>
    <col min="12026" max="12026" width="4.28515625" style="27" customWidth="1"/>
    <col min="12027" max="12028" width="7" style="27" customWidth="1"/>
    <col min="12029" max="12030" width="10.5703125" style="27" customWidth="1"/>
    <col min="12031" max="12032" width="9.85546875" style="27" customWidth="1"/>
    <col min="12033" max="12033" width="13.7109375" style="27"/>
    <col min="12034" max="12034" width="4.28515625" style="27" customWidth="1"/>
    <col min="12035" max="12035" width="25.28515625" style="27" customWidth="1"/>
    <col min="12036" max="12048" width="14" style="27" customWidth="1"/>
    <col min="12049" max="12281" width="9.140625" style="27" customWidth="1"/>
    <col min="12282" max="12282" width="4.28515625" style="27" customWidth="1"/>
    <col min="12283" max="12284" width="7" style="27" customWidth="1"/>
    <col min="12285" max="12286" width="10.5703125" style="27" customWidth="1"/>
    <col min="12287" max="12288" width="9.85546875" style="27" customWidth="1"/>
    <col min="12289" max="12289" width="13.7109375" style="27"/>
    <col min="12290" max="12290" width="4.28515625" style="27" customWidth="1"/>
    <col min="12291" max="12291" width="25.28515625" style="27" customWidth="1"/>
    <col min="12292" max="12304" width="14" style="27" customWidth="1"/>
    <col min="12305" max="12537" width="9.140625" style="27" customWidth="1"/>
    <col min="12538" max="12538" width="4.28515625" style="27" customWidth="1"/>
    <col min="12539" max="12540" width="7" style="27" customWidth="1"/>
    <col min="12541" max="12542" width="10.5703125" style="27" customWidth="1"/>
    <col min="12543" max="12544" width="9.85546875" style="27" customWidth="1"/>
    <col min="12545" max="12545" width="13.7109375" style="27"/>
    <col min="12546" max="12546" width="4.28515625" style="27" customWidth="1"/>
    <col min="12547" max="12547" width="25.28515625" style="27" customWidth="1"/>
    <col min="12548" max="12560" width="14" style="27" customWidth="1"/>
    <col min="12561" max="12793" width="9.140625" style="27" customWidth="1"/>
    <col min="12794" max="12794" width="4.28515625" style="27" customWidth="1"/>
    <col min="12795" max="12796" width="7" style="27" customWidth="1"/>
    <col min="12797" max="12798" width="10.5703125" style="27" customWidth="1"/>
    <col min="12799" max="12800" width="9.85546875" style="27" customWidth="1"/>
    <col min="12801" max="12801" width="13.7109375" style="27"/>
    <col min="12802" max="12802" width="4.28515625" style="27" customWidth="1"/>
    <col min="12803" max="12803" width="25.28515625" style="27" customWidth="1"/>
    <col min="12804" max="12816" width="14" style="27" customWidth="1"/>
    <col min="12817" max="13049" width="9.140625" style="27" customWidth="1"/>
    <col min="13050" max="13050" width="4.28515625" style="27" customWidth="1"/>
    <col min="13051" max="13052" width="7" style="27" customWidth="1"/>
    <col min="13053" max="13054" width="10.5703125" style="27" customWidth="1"/>
    <col min="13055" max="13056" width="9.85546875" style="27" customWidth="1"/>
    <col min="13057" max="13057" width="13.7109375" style="27"/>
    <col min="13058" max="13058" width="4.28515625" style="27" customWidth="1"/>
    <col min="13059" max="13059" width="25.28515625" style="27" customWidth="1"/>
    <col min="13060" max="13072" width="14" style="27" customWidth="1"/>
    <col min="13073" max="13305" width="9.140625" style="27" customWidth="1"/>
    <col min="13306" max="13306" width="4.28515625" style="27" customWidth="1"/>
    <col min="13307" max="13308" width="7" style="27" customWidth="1"/>
    <col min="13309" max="13310" width="10.5703125" style="27" customWidth="1"/>
    <col min="13311" max="13312" width="9.85546875" style="27" customWidth="1"/>
    <col min="13313" max="13313" width="13.7109375" style="27"/>
    <col min="13314" max="13314" width="4.28515625" style="27" customWidth="1"/>
    <col min="13315" max="13315" width="25.28515625" style="27" customWidth="1"/>
    <col min="13316" max="13328" width="14" style="27" customWidth="1"/>
    <col min="13329" max="13561" width="9.140625" style="27" customWidth="1"/>
    <col min="13562" max="13562" width="4.28515625" style="27" customWidth="1"/>
    <col min="13563" max="13564" width="7" style="27" customWidth="1"/>
    <col min="13565" max="13566" width="10.5703125" style="27" customWidth="1"/>
    <col min="13567" max="13568" width="9.85546875" style="27" customWidth="1"/>
    <col min="13569" max="13569" width="13.7109375" style="27"/>
    <col min="13570" max="13570" width="4.28515625" style="27" customWidth="1"/>
    <col min="13571" max="13571" width="25.28515625" style="27" customWidth="1"/>
    <col min="13572" max="13584" width="14" style="27" customWidth="1"/>
    <col min="13585" max="13817" width="9.140625" style="27" customWidth="1"/>
    <col min="13818" max="13818" width="4.28515625" style="27" customWidth="1"/>
    <col min="13819" max="13820" width="7" style="27" customWidth="1"/>
    <col min="13821" max="13822" width="10.5703125" style="27" customWidth="1"/>
    <col min="13823" max="13824" width="9.85546875" style="27" customWidth="1"/>
    <col min="13825" max="13825" width="13.7109375" style="27"/>
    <col min="13826" max="13826" width="4.28515625" style="27" customWidth="1"/>
    <col min="13827" max="13827" width="25.28515625" style="27" customWidth="1"/>
    <col min="13828" max="13840" width="14" style="27" customWidth="1"/>
    <col min="13841" max="14073" width="9.140625" style="27" customWidth="1"/>
    <col min="14074" max="14074" width="4.28515625" style="27" customWidth="1"/>
    <col min="14075" max="14076" width="7" style="27" customWidth="1"/>
    <col min="14077" max="14078" width="10.5703125" style="27" customWidth="1"/>
    <col min="14079" max="14080" width="9.85546875" style="27" customWidth="1"/>
    <col min="14081" max="14081" width="13.7109375" style="27"/>
    <col min="14082" max="14082" width="4.28515625" style="27" customWidth="1"/>
    <col min="14083" max="14083" width="25.28515625" style="27" customWidth="1"/>
    <col min="14084" max="14096" width="14" style="27" customWidth="1"/>
    <col min="14097" max="14329" width="9.140625" style="27" customWidth="1"/>
    <col min="14330" max="14330" width="4.28515625" style="27" customWidth="1"/>
    <col min="14331" max="14332" width="7" style="27" customWidth="1"/>
    <col min="14333" max="14334" width="10.5703125" style="27" customWidth="1"/>
    <col min="14335" max="14336" width="9.85546875" style="27" customWidth="1"/>
    <col min="14337" max="14337" width="13.7109375" style="27"/>
    <col min="14338" max="14338" width="4.28515625" style="27" customWidth="1"/>
    <col min="14339" max="14339" width="25.28515625" style="27" customWidth="1"/>
    <col min="14340" max="14352" width="14" style="27" customWidth="1"/>
    <col min="14353" max="14585" width="9.140625" style="27" customWidth="1"/>
    <col min="14586" max="14586" width="4.28515625" style="27" customWidth="1"/>
    <col min="14587" max="14588" width="7" style="27" customWidth="1"/>
    <col min="14589" max="14590" width="10.5703125" style="27" customWidth="1"/>
    <col min="14591" max="14592" width="9.85546875" style="27" customWidth="1"/>
    <col min="14593" max="14593" width="13.7109375" style="27"/>
    <col min="14594" max="14594" width="4.28515625" style="27" customWidth="1"/>
    <col min="14595" max="14595" width="25.28515625" style="27" customWidth="1"/>
    <col min="14596" max="14608" width="14" style="27" customWidth="1"/>
    <col min="14609" max="14841" width="9.140625" style="27" customWidth="1"/>
    <col min="14842" max="14842" width="4.28515625" style="27" customWidth="1"/>
    <col min="14843" max="14844" width="7" style="27" customWidth="1"/>
    <col min="14845" max="14846" width="10.5703125" style="27" customWidth="1"/>
    <col min="14847" max="14848" width="9.85546875" style="27" customWidth="1"/>
    <col min="14849" max="14849" width="13.7109375" style="27"/>
    <col min="14850" max="14850" width="4.28515625" style="27" customWidth="1"/>
    <col min="14851" max="14851" width="25.28515625" style="27" customWidth="1"/>
    <col min="14852" max="14864" width="14" style="27" customWidth="1"/>
    <col min="14865" max="15097" width="9.140625" style="27" customWidth="1"/>
    <col min="15098" max="15098" width="4.28515625" style="27" customWidth="1"/>
    <col min="15099" max="15100" width="7" style="27" customWidth="1"/>
    <col min="15101" max="15102" width="10.5703125" style="27" customWidth="1"/>
    <col min="15103" max="15104" width="9.85546875" style="27" customWidth="1"/>
    <col min="15105" max="15105" width="13.7109375" style="27"/>
    <col min="15106" max="15106" width="4.28515625" style="27" customWidth="1"/>
    <col min="15107" max="15107" width="25.28515625" style="27" customWidth="1"/>
    <col min="15108" max="15120" width="14" style="27" customWidth="1"/>
    <col min="15121" max="15353" width="9.140625" style="27" customWidth="1"/>
    <col min="15354" max="15354" width="4.28515625" style="27" customWidth="1"/>
    <col min="15355" max="15356" width="7" style="27" customWidth="1"/>
    <col min="15357" max="15358" width="10.5703125" style="27" customWidth="1"/>
    <col min="15359" max="15360" width="9.85546875" style="27" customWidth="1"/>
    <col min="15361" max="15361" width="13.7109375" style="27"/>
    <col min="15362" max="15362" width="4.28515625" style="27" customWidth="1"/>
    <col min="15363" max="15363" width="25.28515625" style="27" customWidth="1"/>
    <col min="15364" max="15376" width="14" style="27" customWidth="1"/>
    <col min="15377" max="15609" width="9.140625" style="27" customWidth="1"/>
    <col min="15610" max="15610" width="4.28515625" style="27" customWidth="1"/>
    <col min="15611" max="15612" width="7" style="27" customWidth="1"/>
    <col min="15613" max="15614" width="10.5703125" style="27" customWidth="1"/>
    <col min="15615" max="15616" width="9.85546875" style="27" customWidth="1"/>
    <col min="15617" max="15617" width="13.7109375" style="27"/>
    <col min="15618" max="15618" width="4.28515625" style="27" customWidth="1"/>
    <col min="15619" max="15619" width="25.28515625" style="27" customWidth="1"/>
    <col min="15620" max="15632" width="14" style="27" customWidth="1"/>
    <col min="15633" max="15865" width="9.140625" style="27" customWidth="1"/>
    <col min="15866" max="15866" width="4.28515625" style="27" customWidth="1"/>
    <col min="15867" max="15868" width="7" style="27" customWidth="1"/>
    <col min="15869" max="15870" width="10.5703125" style="27" customWidth="1"/>
    <col min="15871" max="15872" width="9.85546875" style="27" customWidth="1"/>
    <col min="15873" max="15873" width="13.7109375" style="27"/>
    <col min="15874" max="15874" width="4.28515625" style="27" customWidth="1"/>
    <col min="15875" max="15875" width="25.28515625" style="27" customWidth="1"/>
    <col min="15876" max="15888" width="14" style="27" customWidth="1"/>
    <col min="15889" max="16121" width="9.140625" style="27" customWidth="1"/>
    <col min="16122" max="16122" width="4.28515625" style="27" customWidth="1"/>
    <col min="16123" max="16124" width="7" style="27" customWidth="1"/>
    <col min="16125" max="16126" width="10.5703125" style="27" customWidth="1"/>
    <col min="16127" max="16128" width="9.85546875" style="27" customWidth="1"/>
    <col min="16129" max="16129" width="13.7109375" style="27"/>
    <col min="16130" max="16130" width="4.28515625" style="27" customWidth="1"/>
    <col min="16131" max="16131" width="25.28515625" style="27" customWidth="1"/>
    <col min="16132" max="16144" width="14" style="27" customWidth="1"/>
    <col min="16145" max="16377" width="9.140625" style="27" customWidth="1"/>
    <col min="16378" max="16378" width="4.28515625" style="27" customWidth="1"/>
    <col min="16379" max="16380" width="7" style="27" customWidth="1"/>
    <col min="16381" max="16382" width="10.5703125" style="27" customWidth="1"/>
    <col min="16383" max="16384" width="9.85546875" style="27" customWidth="1"/>
  </cols>
  <sheetData>
    <row r="1" spans="1:18" s="74" customFormat="1" ht="16.5" thickBot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8" s="183" customFormat="1" ht="48" customHeight="1" thickBot="1" x14ac:dyDescent="0.25">
      <c r="A2" s="189" t="s">
        <v>235</v>
      </c>
      <c r="B2" s="186" t="s">
        <v>232</v>
      </c>
      <c r="C2" s="185" t="str">
        <f>CONCATENATE("Дилерская цена при скидке ",P2*100,"%")</f>
        <v>Дилерская цена при скидке 0%</v>
      </c>
      <c r="D2" s="188" t="s">
        <v>234</v>
      </c>
      <c r="E2" s="187"/>
      <c r="F2" s="187"/>
      <c r="G2" s="187"/>
      <c r="H2" s="186" t="s">
        <v>232</v>
      </c>
      <c r="I2" s="185" t="str">
        <f>CONCATENATE("Дилерская цена при скидке ",P2*100,"%")</f>
        <v>Дилерская цена при скидке 0%</v>
      </c>
      <c r="J2" s="188" t="s">
        <v>233</v>
      </c>
      <c r="K2" s="187"/>
      <c r="L2" s="187"/>
      <c r="M2" s="187"/>
      <c r="N2" s="186" t="s">
        <v>232</v>
      </c>
      <c r="O2" s="185" t="str">
        <f>CONCATENATE("Дилерская цена при скидке ",P2*100,"%")</f>
        <v>Дилерская цена при скидке 0%</v>
      </c>
      <c r="P2" s="184">
        <v>0</v>
      </c>
      <c r="R2" s="37"/>
    </row>
    <row r="3" spans="1:18" s="37" customFormat="1" ht="17.25" customHeight="1" x14ac:dyDescent="0.2">
      <c r="A3" s="182" t="s">
        <v>231</v>
      </c>
      <c r="B3" s="165">
        <v>66118</v>
      </c>
      <c r="C3" s="177">
        <f>(B3*(1-$P$2))</f>
        <v>66118</v>
      </c>
      <c r="D3" s="181" t="s">
        <v>230</v>
      </c>
      <c r="E3" s="180"/>
      <c r="F3" s="180"/>
      <c r="G3" s="180"/>
      <c r="H3" s="165">
        <v>73718</v>
      </c>
      <c r="I3" s="177">
        <f>(H3*(1-$P$2))</f>
        <v>73718</v>
      </c>
      <c r="J3" s="179" t="s">
        <v>229</v>
      </c>
      <c r="K3" s="178"/>
      <c r="L3" s="178"/>
      <c r="M3" s="178"/>
      <c r="N3" s="162">
        <v>87618</v>
      </c>
      <c r="O3" s="177">
        <f>(N3*(1-$P$2))</f>
        <v>87618</v>
      </c>
    </row>
    <row r="4" spans="1:18" s="37" customFormat="1" ht="17.25" customHeight="1" x14ac:dyDescent="0.2">
      <c r="A4" s="176" t="s">
        <v>228</v>
      </c>
      <c r="B4" s="175">
        <v>72970</v>
      </c>
      <c r="C4" s="170">
        <f>(B4*(1-$P$2))</f>
        <v>72970</v>
      </c>
      <c r="D4" s="174" t="s">
        <v>227</v>
      </c>
      <c r="E4" s="173"/>
      <c r="F4" s="173"/>
      <c r="G4" s="173"/>
      <c r="H4" s="165">
        <v>80570</v>
      </c>
      <c r="I4" s="170">
        <f>(H4*(1-$P$2))</f>
        <v>80570</v>
      </c>
      <c r="J4" s="172" t="s">
        <v>226</v>
      </c>
      <c r="K4" s="171"/>
      <c r="L4" s="171"/>
      <c r="M4" s="171"/>
      <c r="N4" s="162">
        <v>94470</v>
      </c>
      <c r="O4" s="170">
        <f>(N4*(1-$P$2))</f>
        <v>94470</v>
      </c>
    </row>
    <row r="5" spans="1:18" s="37" customFormat="1" ht="17.25" customHeight="1" x14ac:dyDescent="0.2">
      <c r="A5" s="176" t="s">
        <v>225</v>
      </c>
      <c r="B5" s="175">
        <v>82368</v>
      </c>
      <c r="C5" s="170">
        <f>(B5*(1-$P$2))</f>
        <v>82368</v>
      </c>
      <c r="D5" s="174" t="s">
        <v>224</v>
      </c>
      <c r="E5" s="173"/>
      <c r="F5" s="173"/>
      <c r="G5" s="173"/>
      <c r="H5" s="165">
        <v>89968</v>
      </c>
      <c r="I5" s="170">
        <f>(H5*(1-$P$2))</f>
        <v>89968</v>
      </c>
      <c r="J5" s="172" t="s">
        <v>223</v>
      </c>
      <c r="K5" s="171"/>
      <c r="L5" s="171"/>
      <c r="M5" s="171"/>
      <c r="N5" s="162">
        <v>103868</v>
      </c>
      <c r="O5" s="170">
        <f>(N5*(1-$P$2))</f>
        <v>103868</v>
      </c>
    </row>
    <row r="6" spans="1:18" s="37" customFormat="1" ht="17.25" customHeight="1" x14ac:dyDescent="0.2">
      <c r="A6" s="176" t="s">
        <v>222</v>
      </c>
      <c r="B6" s="175">
        <v>94200</v>
      </c>
      <c r="C6" s="170">
        <f>(B6*(1-$P$2))</f>
        <v>94200</v>
      </c>
      <c r="D6" s="174" t="s">
        <v>221</v>
      </c>
      <c r="E6" s="173"/>
      <c r="F6" s="173"/>
      <c r="G6" s="173"/>
      <c r="H6" s="165">
        <v>101800</v>
      </c>
      <c r="I6" s="170">
        <f>(H6*(1-$P$2))</f>
        <v>101800</v>
      </c>
      <c r="J6" s="172" t="s">
        <v>220</v>
      </c>
      <c r="K6" s="171"/>
      <c r="L6" s="171"/>
      <c r="M6" s="171"/>
      <c r="N6" s="162">
        <v>115700</v>
      </c>
      <c r="O6" s="170">
        <f>(N6*(1-$P$2))</f>
        <v>115700</v>
      </c>
      <c r="R6" s="27"/>
    </row>
    <row r="7" spans="1:18" ht="17.25" customHeight="1" x14ac:dyDescent="0.2">
      <c r="A7" s="176" t="s">
        <v>219</v>
      </c>
      <c r="B7" s="175">
        <v>94200</v>
      </c>
      <c r="C7" s="170">
        <f>(B7*(1-$P$2))</f>
        <v>94200</v>
      </c>
      <c r="D7" s="174" t="s">
        <v>218</v>
      </c>
      <c r="E7" s="173"/>
      <c r="F7" s="173"/>
      <c r="G7" s="173"/>
      <c r="H7" s="165">
        <v>101800</v>
      </c>
      <c r="I7" s="170">
        <f>(H7*(1-$P$2))</f>
        <v>101800</v>
      </c>
      <c r="J7" s="172" t="s">
        <v>217</v>
      </c>
      <c r="K7" s="171"/>
      <c r="L7" s="171"/>
      <c r="M7" s="171"/>
      <c r="N7" s="162">
        <v>115700</v>
      </c>
      <c r="O7" s="170">
        <f>(N7*(1-$P$2))</f>
        <v>115700</v>
      </c>
      <c r="P7" s="107"/>
    </row>
    <row r="8" spans="1:18" ht="17.25" customHeight="1" x14ac:dyDescent="0.2">
      <c r="A8" s="176" t="s">
        <v>216</v>
      </c>
      <c r="B8" s="175">
        <v>95490</v>
      </c>
      <c r="C8" s="170">
        <f>(B8*(1-$P$2))</f>
        <v>95490</v>
      </c>
      <c r="D8" s="174" t="s">
        <v>215</v>
      </c>
      <c r="E8" s="173"/>
      <c r="F8" s="173"/>
      <c r="G8" s="173"/>
      <c r="H8" s="165">
        <v>103090</v>
      </c>
      <c r="I8" s="170">
        <f>(H8*(1-$P$2))</f>
        <v>103090</v>
      </c>
      <c r="J8" s="172" t="s">
        <v>214</v>
      </c>
      <c r="K8" s="171"/>
      <c r="L8" s="171"/>
      <c r="M8" s="171"/>
      <c r="N8" s="162">
        <v>116990</v>
      </c>
      <c r="O8" s="170">
        <f>(N8*(1-$P$2))</f>
        <v>116990</v>
      </c>
      <c r="P8" s="107"/>
    </row>
    <row r="9" spans="1:18" ht="17.25" customHeight="1" x14ac:dyDescent="0.2">
      <c r="A9" s="176" t="s">
        <v>213</v>
      </c>
      <c r="B9" s="175">
        <v>95490</v>
      </c>
      <c r="C9" s="170">
        <f>(B9*(1-$P$2))</f>
        <v>95490</v>
      </c>
      <c r="D9" s="174" t="s">
        <v>212</v>
      </c>
      <c r="E9" s="173"/>
      <c r="F9" s="173"/>
      <c r="G9" s="173"/>
      <c r="H9" s="165">
        <v>103090</v>
      </c>
      <c r="I9" s="170">
        <f>(H9*(1-$P$2))</f>
        <v>103090</v>
      </c>
      <c r="J9" s="172" t="s">
        <v>211</v>
      </c>
      <c r="K9" s="171"/>
      <c r="L9" s="171"/>
      <c r="M9" s="171"/>
      <c r="N9" s="162">
        <v>116990</v>
      </c>
      <c r="O9" s="170">
        <f>(N9*(1-$P$2))</f>
        <v>116990</v>
      </c>
      <c r="P9" s="107"/>
    </row>
    <row r="10" spans="1:18" ht="17.25" customHeight="1" x14ac:dyDescent="0.2">
      <c r="A10" s="176" t="s">
        <v>210</v>
      </c>
      <c r="B10" s="175">
        <v>112323</v>
      </c>
      <c r="C10" s="170">
        <f>(B10*(1-$P$2))</f>
        <v>112323</v>
      </c>
      <c r="D10" s="174" t="s">
        <v>209</v>
      </c>
      <c r="E10" s="173"/>
      <c r="F10" s="173"/>
      <c r="G10" s="173"/>
      <c r="H10" s="165">
        <v>119923</v>
      </c>
      <c r="I10" s="170">
        <f>(H10*(1-$P$2))</f>
        <v>119923</v>
      </c>
      <c r="J10" s="172" t="s">
        <v>208</v>
      </c>
      <c r="K10" s="171"/>
      <c r="L10" s="171"/>
      <c r="M10" s="171"/>
      <c r="N10" s="162">
        <v>133323</v>
      </c>
      <c r="O10" s="170">
        <f>(N10*(1-$P$2))</f>
        <v>133323</v>
      </c>
      <c r="P10" s="107"/>
    </row>
    <row r="11" spans="1:18" ht="17.25" customHeight="1" x14ac:dyDescent="0.2">
      <c r="A11" s="176" t="s">
        <v>207</v>
      </c>
      <c r="B11" s="175">
        <v>131012</v>
      </c>
      <c r="C11" s="170">
        <f>(B11*(1-$P$2))</f>
        <v>131012</v>
      </c>
      <c r="D11" s="174" t="s">
        <v>206</v>
      </c>
      <c r="E11" s="173"/>
      <c r="F11" s="173"/>
      <c r="G11" s="173"/>
      <c r="H11" s="165">
        <v>138612</v>
      </c>
      <c r="I11" s="170">
        <f>(H11*(1-$P$2))</f>
        <v>138612</v>
      </c>
      <c r="J11" s="172" t="s">
        <v>205</v>
      </c>
      <c r="K11" s="171"/>
      <c r="L11" s="171"/>
      <c r="M11" s="171"/>
      <c r="N11" s="162">
        <v>152512</v>
      </c>
      <c r="O11" s="170">
        <f>(N11*(1-$P$2))</f>
        <v>152512</v>
      </c>
      <c r="P11" s="107"/>
    </row>
    <row r="12" spans="1:18" ht="17.25" customHeight="1" x14ac:dyDescent="0.2">
      <c r="A12" s="176" t="s">
        <v>204</v>
      </c>
      <c r="B12" s="175">
        <v>77168</v>
      </c>
      <c r="C12" s="170">
        <f>(B12*(1-$P$2))</f>
        <v>77168</v>
      </c>
      <c r="D12" s="174" t="s">
        <v>203</v>
      </c>
      <c r="E12" s="173"/>
      <c r="F12" s="173"/>
      <c r="G12" s="173"/>
      <c r="H12" s="165">
        <v>84768</v>
      </c>
      <c r="I12" s="170">
        <f>(H12*(1-$P$2))</f>
        <v>84768</v>
      </c>
      <c r="J12" s="172" t="s">
        <v>202</v>
      </c>
      <c r="K12" s="171"/>
      <c r="L12" s="171"/>
      <c r="M12" s="171"/>
      <c r="N12" s="162">
        <v>98668</v>
      </c>
      <c r="O12" s="170">
        <f>(N12*(1-$P$2))</f>
        <v>98668</v>
      </c>
      <c r="P12" s="107"/>
    </row>
    <row r="13" spans="1:18" ht="17.25" customHeight="1" x14ac:dyDescent="0.2">
      <c r="A13" s="176" t="s">
        <v>201</v>
      </c>
      <c r="B13" s="175">
        <v>77702</v>
      </c>
      <c r="C13" s="170">
        <f>(B13*(1-$P$2))</f>
        <v>77702</v>
      </c>
      <c r="D13" s="174" t="s">
        <v>200</v>
      </c>
      <c r="E13" s="173"/>
      <c r="F13" s="173"/>
      <c r="G13" s="173"/>
      <c r="H13" s="165">
        <v>85302</v>
      </c>
      <c r="I13" s="170">
        <f>(H13*(1-$P$2))</f>
        <v>85302</v>
      </c>
      <c r="J13" s="172" t="s">
        <v>199</v>
      </c>
      <c r="K13" s="171"/>
      <c r="L13" s="171"/>
      <c r="M13" s="171"/>
      <c r="N13" s="162">
        <v>99202</v>
      </c>
      <c r="O13" s="170">
        <f>(N13*(1-$P$2))</f>
        <v>99202</v>
      </c>
      <c r="P13" s="107"/>
    </row>
    <row r="14" spans="1:18" ht="17.25" customHeight="1" x14ac:dyDescent="0.2">
      <c r="A14" s="176" t="s">
        <v>198</v>
      </c>
      <c r="B14" s="175">
        <v>81784</v>
      </c>
      <c r="C14" s="170">
        <f>(B14*(1-$P$2))</f>
        <v>81784</v>
      </c>
      <c r="D14" s="174" t="s">
        <v>197</v>
      </c>
      <c r="E14" s="173"/>
      <c r="F14" s="173"/>
      <c r="G14" s="173"/>
      <c r="H14" s="165">
        <v>89384</v>
      </c>
      <c r="I14" s="170">
        <f>(H14*(1-$P$2))</f>
        <v>89384</v>
      </c>
      <c r="J14" s="172" t="s">
        <v>196</v>
      </c>
      <c r="K14" s="171"/>
      <c r="L14" s="171"/>
      <c r="M14" s="171"/>
      <c r="N14" s="162">
        <v>103284</v>
      </c>
      <c r="O14" s="170">
        <f>(N14*(1-$P$2))</f>
        <v>103284</v>
      </c>
      <c r="P14" s="107"/>
    </row>
    <row r="15" spans="1:18" ht="17.25" customHeight="1" x14ac:dyDescent="0.2">
      <c r="A15" s="176" t="s">
        <v>195</v>
      </c>
      <c r="B15" s="175">
        <v>91128</v>
      </c>
      <c r="C15" s="170">
        <f>(B15*(1-$P$2))</f>
        <v>91128</v>
      </c>
      <c r="D15" s="174" t="s">
        <v>194</v>
      </c>
      <c r="E15" s="173"/>
      <c r="F15" s="173"/>
      <c r="G15" s="173"/>
      <c r="H15" s="165">
        <v>98728</v>
      </c>
      <c r="I15" s="170">
        <f>(H15*(1-$P$2))</f>
        <v>98728</v>
      </c>
      <c r="J15" s="172" t="s">
        <v>193</v>
      </c>
      <c r="K15" s="171"/>
      <c r="L15" s="171"/>
      <c r="M15" s="171"/>
      <c r="N15" s="162">
        <v>112628</v>
      </c>
      <c r="O15" s="170">
        <f>(N15*(1-$P$2))</f>
        <v>112628</v>
      </c>
      <c r="P15" s="107"/>
    </row>
    <row r="16" spans="1:18" ht="17.25" customHeight="1" x14ac:dyDescent="0.2">
      <c r="A16" s="176" t="s">
        <v>192</v>
      </c>
      <c r="B16" s="175">
        <v>128407</v>
      </c>
      <c r="C16" s="170">
        <f>(B16*(1-$P$2))</f>
        <v>128407</v>
      </c>
      <c r="D16" s="174" t="s">
        <v>191</v>
      </c>
      <c r="E16" s="173"/>
      <c r="F16" s="173"/>
      <c r="G16" s="173"/>
      <c r="H16" s="165">
        <v>136007</v>
      </c>
      <c r="I16" s="170">
        <f>(H16*(1-$P$2))</f>
        <v>136007</v>
      </c>
      <c r="J16" s="172" t="s">
        <v>190</v>
      </c>
      <c r="K16" s="171"/>
      <c r="L16" s="171"/>
      <c r="M16" s="171"/>
      <c r="N16" s="162">
        <v>149907</v>
      </c>
      <c r="O16" s="170">
        <f>(N16*(1-$P$2))</f>
        <v>149907</v>
      </c>
      <c r="P16" s="107"/>
    </row>
    <row r="17" spans="1:53" ht="17.25" customHeight="1" thickBot="1" x14ac:dyDescent="0.25">
      <c r="A17" s="169" t="s">
        <v>189</v>
      </c>
      <c r="B17" s="168">
        <v>133379</v>
      </c>
      <c r="C17" s="161">
        <f>(B17*(1-$P$2))</f>
        <v>133379</v>
      </c>
      <c r="D17" s="167" t="s">
        <v>188</v>
      </c>
      <c r="E17" s="166"/>
      <c r="F17" s="166"/>
      <c r="G17" s="166"/>
      <c r="H17" s="165">
        <v>140979</v>
      </c>
      <c r="I17" s="161">
        <f>(H17*(1-$P$2))</f>
        <v>140979</v>
      </c>
      <c r="J17" s="164" t="s">
        <v>187</v>
      </c>
      <c r="K17" s="163"/>
      <c r="L17" s="163"/>
      <c r="M17" s="163"/>
      <c r="N17" s="162">
        <v>154879</v>
      </c>
      <c r="O17" s="161">
        <f>(N17*(1-$P$2))</f>
        <v>154879</v>
      </c>
      <c r="P17" s="107"/>
    </row>
    <row r="18" spans="1:53" ht="17.25" customHeight="1" x14ac:dyDescent="0.2">
      <c r="A18" s="160"/>
      <c r="B18" s="159"/>
      <c r="C18" s="159"/>
      <c r="D18" s="158"/>
      <c r="E18" s="158"/>
      <c r="F18" s="158"/>
      <c r="G18" s="157"/>
      <c r="H18" s="156"/>
      <c r="I18" s="156"/>
      <c r="J18" s="155"/>
      <c r="K18" s="155"/>
      <c r="L18" s="155"/>
      <c r="M18" s="155"/>
      <c r="N18" s="155"/>
      <c r="O18" s="69"/>
      <c r="P18" s="27"/>
    </row>
    <row r="19" spans="1:53" ht="18.75" customHeight="1" x14ac:dyDescent="0.2">
      <c r="A19" s="120" t="s">
        <v>18</v>
      </c>
      <c r="B19" s="120" t="s">
        <v>17</v>
      </c>
      <c r="C19" s="154" t="s">
        <v>186</v>
      </c>
      <c r="D19" s="153"/>
      <c r="E19" s="152"/>
      <c r="F19" s="154" t="s">
        <v>185</v>
      </c>
      <c r="G19" s="153"/>
      <c r="H19" s="152"/>
      <c r="I19" s="154" t="s">
        <v>184</v>
      </c>
      <c r="J19" s="153"/>
      <c r="K19" s="152"/>
      <c r="L19" s="154" t="s">
        <v>183</v>
      </c>
      <c r="M19" s="153"/>
      <c r="N19" s="152"/>
      <c r="O19" s="151"/>
      <c r="P19" s="27"/>
      <c r="R19" s="119"/>
    </row>
    <row r="20" spans="1:53" ht="18.75" customHeight="1" x14ac:dyDescent="0.2">
      <c r="A20" s="120"/>
      <c r="B20" s="120"/>
      <c r="C20" s="121" t="s">
        <v>12</v>
      </c>
      <c r="D20" s="129" t="s">
        <v>11</v>
      </c>
      <c r="E20" s="130"/>
      <c r="F20" s="121" t="s">
        <v>12</v>
      </c>
      <c r="G20" s="129" t="s">
        <v>11</v>
      </c>
      <c r="H20" s="130"/>
      <c r="I20" s="121" t="s">
        <v>12</v>
      </c>
      <c r="J20" s="129" t="s">
        <v>11</v>
      </c>
      <c r="K20" s="130"/>
      <c r="L20" s="121" t="s">
        <v>12</v>
      </c>
      <c r="M20" s="129" t="s">
        <v>11</v>
      </c>
      <c r="N20" s="130"/>
      <c r="O20" s="27"/>
      <c r="P20" s="27"/>
      <c r="Q20" s="73"/>
      <c r="R20" s="119"/>
      <c r="S20" s="119"/>
      <c r="T20" s="107"/>
      <c r="AS20" s="73"/>
      <c r="AT20" s="119"/>
      <c r="AU20" s="119"/>
      <c r="AV20" s="107"/>
      <c r="AW20" s="107"/>
      <c r="AX20" s="107"/>
      <c r="AY20" s="118"/>
      <c r="AZ20" s="37"/>
      <c r="BA20" s="37"/>
    </row>
    <row r="21" spans="1:53" ht="18.75" customHeight="1" x14ac:dyDescent="0.2">
      <c r="A21" s="117"/>
      <c r="B21" s="117"/>
      <c r="C21" s="117"/>
      <c r="D21" s="116" t="s">
        <v>10</v>
      </c>
      <c r="E21" s="116" t="s">
        <v>9</v>
      </c>
      <c r="F21" s="117"/>
      <c r="G21" s="116" t="s">
        <v>10</v>
      </c>
      <c r="H21" s="116" t="s">
        <v>9</v>
      </c>
      <c r="I21" s="117"/>
      <c r="J21" s="116" t="s">
        <v>10</v>
      </c>
      <c r="K21" s="116" t="s">
        <v>9</v>
      </c>
      <c r="L21" s="117"/>
      <c r="M21" s="116" t="s">
        <v>10</v>
      </c>
      <c r="N21" s="116" t="s">
        <v>9</v>
      </c>
      <c r="O21" s="27"/>
      <c r="P21" s="27"/>
      <c r="Q21" s="73"/>
      <c r="R21" s="119"/>
      <c r="S21" s="119"/>
      <c r="T21" s="107"/>
      <c r="AS21" s="73"/>
      <c r="AT21" s="119"/>
      <c r="AU21" s="119"/>
      <c r="AV21" s="107"/>
      <c r="AW21" s="107"/>
      <c r="AX21" s="107"/>
      <c r="AY21" s="118"/>
      <c r="AZ21" s="37"/>
      <c r="BA21" s="37"/>
    </row>
    <row r="22" spans="1:53" ht="18.75" customHeight="1" x14ac:dyDescent="0.2">
      <c r="A22" s="121" t="s">
        <v>29</v>
      </c>
      <c r="B22" s="135">
        <v>25</v>
      </c>
      <c r="C22" s="150">
        <v>977</v>
      </c>
      <c r="D22" s="150">
        <v>10</v>
      </c>
      <c r="E22" s="150">
        <v>8.3000000000000007</v>
      </c>
      <c r="F22" s="150">
        <v>1897</v>
      </c>
      <c r="G22" s="150">
        <v>14</v>
      </c>
      <c r="H22" s="150">
        <v>12</v>
      </c>
      <c r="I22" s="150">
        <v>2190</v>
      </c>
      <c r="J22" s="150">
        <v>25</v>
      </c>
      <c r="K22" s="150">
        <v>23</v>
      </c>
      <c r="L22" s="115">
        <v>2822</v>
      </c>
      <c r="M22" s="115">
        <v>30</v>
      </c>
      <c r="N22" s="115">
        <v>28</v>
      </c>
      <c r="O22" s="27"/>
      <c r="P22" s="27"/>
      <c r="Q22" s="73"/>
      <c r="R22" s="119"/>
      <c r="S22" s="119"/>
      <c r="T22" s="107"/>
      <c r="AS22" s="73"/>
      <c r="AT22" s="119"/>
      <c r="AU22" s="119"/>
      <c r="AV22" s="107"/>
      <c r="AW22" s="107"/>
      <c r="AX22" s="107"/>
      <c r="AY22" s="118"/>
      <c r="AZ22" s="37"/>
      <c r="BA22" s="37"/>
    </row>
    <row r="23" spans="1:53" ht="18.75" customHeight="1" x14ac:dyDescent="0.2">
      <c r="A23" s="120"/>
      <c r="B23" s="135">
        <v>32</v>
      </c>
      <c r="C23" s="150">
        <v>872</v>
      </c>
      <c r="D23" s="150">
        <v>9</v>
      </c>
      <c r="E23" s="150">
        <v>7</v>
      </c>
      <c r="F23" s="150">
        <v>1684</v>
      </c>
      <c r="G23" s="150">
        <v>12</v>
      </c>
      <c r="H23" s="150">
        <v>10</v>
      </c>
      <c r="I23" s="150">
        <v>1929</v>
      </c>
      <c r="J23" s="150">
        <v>21</v>
      </c>
      <c r="K23" s="150">
        <v>19</v>
      </c>
      <c r="L23" s="115">
        <v>2664</v>
      </c>
      <c r="M23" s="115">
        <v>29</v>
      </c>
      <c r="N23" s="115">
        <v>26</v>
      </c>
      <c r="O23" s="27"/>
      <c r="P23" s="27"/>
      <c r="Q23" s="73"/>
      <c r="R23" s="119"/>
      <c r="S23" s="119"/>
      <c r="T23" s="107"/>
      <c r="AS23" s="73"/>
      <c r="AT23" s="119"/>
      <c r="AU23" s="119"/>
      <c r="AV23" s="107"/>
      <c r="AW23" s="107"/>
      <c r="AX23" s="107"/>
      <c r="AY23" s="118"/>
      <c r="AZ23" s="37"/>
      <c r="BA23" s="37"/>
    </row>
    <row r="24" spans="1:53" ht="18.75" customHeight="1" x14ac:dyDescent="0.2">
      <c r="A24" s="117"/>
      <c r="B24" s="135">
        <v>40</v>
      </c>
      <c r="C24" s="150">
        <v>710</v>
      </c>
      <c r="D24" s="150">
        <v>7.8</v>
      </c>
      <c r="E24" s="150">
        <v>6.5</v>
      </c>
      <c r="F24" s="150">
        <v>1347</v>
      </c>
      <c r="G24" s="150">
        <v>11</v>
      </c>
      <c r="H24" s="150">
        <v>9.1</v>
      </c>
      <c r="I24" s="150">
        <v>1526</v>
      </c>
      <c r="J24" s="150">
        <v>18</v>
      </c>
      <c r="K24" s="150">
        <v>16</v>
      </c>
      <c r="L24" s="115">
        <v>2348</v>
      </c>
      <c r="M24" s="115">
        <v>24</v>
      </c>
      <c r="N24" s="115">
        <v>23</v>
      </c>
      <c r="O24" s="27"/>
      <c r="P24" s="27"/>
      <c r="Q24" s="73"/>
      <c r="R24" s="119"/>
      <c r="S24" s="119"/>
      <c r="T24" s="107"/>
      <c r="AS24" s="73"/>
      <c r="AT24" s="119"/>
      <c r="AU24" s="119"/>
      <c r="AV24" s="107"/>
      <c r="AW24" s="107"/>
      <c r="AX24" s="107"/>
      <c r="AY24" s="118"/>
      <c r="AZ24" s="37"/>
      <c r="BA24" s="37"/>
    </row>
    <row r="25" spans="1:53" ht="18.75" customHeight="1" x14ac:dyDescent="0.2">
      <c r="A25" s="121" t="s">
        <v>28</v>
      </c>
      <c r="B25" s="135">
        <v>25</v>
      </c>
      <c r="C25" s="150">
        <v>826</v>
      </c>
      <c r="D25" s="150">
        <v>6.3</v>
      </c>
      <c r="E25" s="150">
        <v>5.7</v>
      </c>
      <c r="F25" s="150">
        <v>1578</v>
      </c>
      <c r="G25" s="150">
        <v>12</v>
      </c>
      <c r="H25" s="150">
        <v>11</v>
      </c>
      <c r="I25" s="150">
        <v>1847</v>
      </c>
      <c r="J25" s="150">
        <v>20</v>
      </c>
      <c r="K25" s="150">
        <v>18</v>
      </c>
      <c r="L25" s="115">
        <v>2369</v>
      </c>
      <c r="M25" s="114">
        <v>26</v>
      </c>
      <c r="N25" s="114">
        <v>24</v>
      </c>
      <c r="O25" s="27"/>
      <c r="P25" s="27"/>
      <c r="Q25" s="73"/>
      <c r="R25" s="119"/>
      <c r="S25" s="119"/>
      <c r="T25" s="107"/>
      <c r="AS25" s="73"/>
      <c r="AT25" s="119"/>
      <c r="AU25" s="119"/>
      <c r="AV25" s="107"/>
      <c r="AW25" s="107"/>
      <c r="AX25" s="107"/>
      <c r="AY25" s="118"/>
      <c r="AZ25" s="37"/>
      <c r="BA25" s="37"/>
    </row>
    <row r="26" spans="1:53" ht="18.75" customHeight="1" x14ac:dyDescent="0.2">
      <c r="A26" s="120"/>
      <c r="B26" s="135">
        <v>32</v>
      </c>
      <c r="C26" s="150">
        <v>735</v>
      </c>
      <c r="D26" s="150">
        <v>5.0999999999999996</v>
      </c>
      <c r="E26" s="150">
        <v>4.5999999999999996</v>
      </c>
      <c r="F26" s="150">
        <v>1398</v>
      </c>
      <c r="G26" s="150">
        <v>10</v>
      </c>
      <c r="H26" s="150">
        <v>9</v>
      </c>
      <c r="I26" s="150">
        <v>1616</v>
      </c>
      <c r="J26" s="150">
        <v>17</v>
      </c>
      <c r="K26" s="150">
        <v>15</v>
      </c>
      <c r="L26" s="115">
        <v>2119</v>
      </c>
      <c r="M26" s="114">
        <v>22</v>
      </c>
      <c r="N26" s="114">
        <v>20</v>
      </c>
      <c r="O26" s="27"/>
      <c r="P26" s="27"/>
      <c r="Q26" s="73"/>
      <c r="R26" s="119"/>
      <c r="S26" s="119"/>
      <c r="T26" s="107"/>
      <c r="AS26" s="73"/>
      <c r="AT26" s="119"/>
      <c r="AU26" s="119"/>
      <c r="AV26" s="107"/>
      <c r="AW26" s="107"/>
      <c r="AX26" s="107"/>
      <c r="AY26" s="118"/>
      <c r="AZ26" s="37"/>
      <c r="BA26" s="37"/>
    </row>
    <row r="27" spans="1:53" ht="18.75" customHeight="1" x14ac:dyDescent="0.2">
      <c r="A27" s="117"/>
      <c r="B27" s="135">
        <v>40</v>
      </c>
      <c r="C27" s="150">
        <v>595</v>
      </c>
      <c r="D27" s="150">
        <v>4.5</v>
      </c>
      <c r="E27" s="150">
        <v>4.0999999999999996</v>
      </c>
      <c r="F27" s="150">
        <v>1114</v>
      </c>
      <c r="G27" s="150">
        <v>9.1999999999999993</v>
      </c>
      <c r="H27" s="150">
        <v>8.4</v>
      </c>
      <c r="I27" s="150">
        <v>1259</v>
      </c>
      <c r="J27" s="150">
        <v>16</v>
      </c>
      <c r="K27" s="150">
        <v>15</v>
      </c>
      <c r="L27" s="115">
        <v>1772</v>
      </c>
      <c r="M27" s="114">
        <v>19</v>
      </c>
      <c r="N27" s="114">
        <v>17</v>
      </c>
      <c r="O27" s="27"/>
      <c r="P27" s="27"/>
      <c r="Q27" s="73"/>
      <c r="R27" s="119"/>
      <c r="S27" s="119"/>
      <c r="T27" s="107"/>
      <c r="AS27" s="73"/>
      <c r="AT27" s="119"/>
      <c r="AU27" s="119"/>
      <c r="AV27" s="107"/>
      <c r="AW27" s="107"/>
      <c r="AX27" s="107"/>
      <c r="AY27" s="118"/>
      <c r="AZ27" s="37"/>
      <c r="BA27" s="37"/>
    </row>
    <row r="28" spans="1:53" ht="18.75" customHeight="1" x14ac:dyDescent="0.2">
      <c r="A28" s="121" t="s">
        <v>27</v>
      </c>
      <c r="B28" s="135">
        <v>25</v>
      </c>
      <c r="C28" s="150">
        <v>690</v>
      </c>
      <c r="D28" s="150">
        <v>4.9000000000000004</v>
      </c>
      <c r="E28" s="150">
        <v>4.5</v>
      </c>
      <c r="F28" s="150">
        <v>1294</v>
      </c>
      <c r="G28" s="150">
        <v>9.6999999999999993</v>
      </c>
      <c r="H28" s="150">
        <v>8.8000000000000007</v>
      </c>
      <c r="I28" s="150">
        <v>1521</v>
      </c>
      <c r="J28" s="150">
        <v>17</v>
      </c>
      <c r="K28" s="150">
        <v>15</v>
      </c>
      <c r="L28" s="115">
        <v>1918</v>
      </c>
      <c r="M28" s="114">
        <v>19</v>
      </c>
      <c r="N28" s="114">
        <v>17</v>
      </c>
      <c r="O28" s="27"/>
      <c r="P28" s="27"/>
      <c r="Q28" s="73"/>
      <c r="R28" s="119"/>
      <c r="S28" s="119"/>
      <c r="T28" s="107"/>
      <c r="AS28" s="73"/>
      <c r="AT28" s="119"/>
      <c r="AU28" s="119"/>
      <c r="AV28" s="107"/>
      <c r="AW28" s="107"/>
      <c r="AX28" s="107"/>
      <c r="AY28" s="118"/>
      <c r="AZ28" s="37"/>
      <c r="BA28" s="37"/>
    </row>
    <row r="29" spans="1:53" ht="18.75" customHeight="1" x14ac:dyDescent="0.2">
      <c r="A29" s="120"/>
      <c r="B29" s="135">
        <v>32</v>
      </c>
      <c r="C29" s="150">
        <v>612</v>
      </c>
      <c r="D29" s="150">
        <v>3.9</v>
      </c>
      <c r="E29" s="150">
        <v>3.5</v>
      </c>
      <c r="F29" s="150">
        <v>1142</v>
      </c>
      <c r="G29" s="150">
        <v>8.1999999999999993</v>
      </c>
      <c r="H29" s="150">
        <v>7.5</v>
      </c>
      <c r="I29" s="150">
        <v>1316</v>
      </c>
      <c r="J29" s="150">
        <v>14</v>
      </c>
      <c r="K29" s="150">
        <v>13</v>
      </c>
      <c r="L29" s="115">
        <v>1713</v>
      </c>
      <c r="M29" s="114">
        <v>17</v>
      </c>
      <c r="N29" s="114">
        <v>15</v>
      </c>
      <c r="O29" s="27"/>
      <c r="P29" s="27"/>
      <c r="Q29" s="73"/>
      <c r="R29" s="119"/>
      <c r="S29" s="119"/>
      <c r="T29" s="107"/>
      <c r="AS29" s="73"/>
      <c r="AT29" s="119"/>
      <c r="AU29" s="119"/>
      <c r="AV29" s="107"/>
      <c r="AW29" s="107"/>
      <c r="AX29" s="107"/>
      <c r="AY29" s="118"/>
      <c r="AZ29" s="37"/>
      <c r="BA29" s="37"/>
    </row>
    <row r="30" spans="1:53" ht="18.75" customHeight="1" x14ac:dyDescent="0.2">
      <c r="A30" s="117"/>
      <c r="B30" s="135">
        <v>40</v>
      </c>
      <c r="C30" s="150">
        <v>492</v>
      </c>
      <c r="D30" s="150">
        <v>3.5</v>
      </c>
      <c r="E30" s="150">
        <v>3.2</v>
      </c>
      <c r="F30" s="150">
        <v>902</v>
      </c>
      <c r="G30" s="150">
        <v>7.4</v>
      </c>
      <c r="H30" s="150">
        <v>6.7</v>
      </c>
      <c r="I30" s="150">
        <v>999</v>
      </c>
      <c r="J30" s="150">
        <v>13</v>
      </c>
      <c r="K30" s="150">
        <v>12</v>
      </c>
      <c r="L30" s="115">
        <v>1400</v>
      </c>
      <c r="M30" s="114">
        <v>15</v>
      </c>
      <c r="N30" s="114">
        <v>14</v>
      </c>
      <c r="O30" s="27"/>
      <c r="P30" s="27"/>
      <c r="Q30" s="73"/>
      <c r="R30" s="119"/>
      <c r="S30" s="119"/>
      <c r="T30" s="107"/>
      <c r="AS30" s="73"/>
      <c r="AT30" s="119"/>
      <c r="AU30" s="119"/>
      <c r="AV30" s="107"/>
      <c r="AW30" s="107"/>
      <c r="AX30" s="107"/>
      <c r="AY30" s="118"/>
      <c r="AZ30" s="37"/>
      <c r="BA30" s="37"/>
    </row>
    <row r="31" spans="1:53" ht="18.75" customHeight="1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27"/>
      <c r="P31" s="27"/>
      <c r="Q31" s="73"/>
      <c r="R31" s="119"/>
      <c r="S31" s="119"/>
      <c r="T31" s="107"/>
      <c r="AS31" s="73"/>
      <c r="AT31" s="119"/>
      <c r="AU31" s="119"/>
      <c r="AV31" s="107"/>
      <c r="AW31" s="107"/>
      <c r="AX31" s="107"/>
      <c r="AY31" s="118"/>
      <c r="AZ31" s="37"/>
      <c r="BA31" s="37"/>
    </row>
    <row r="32" spans="1:53" ht="18.75" customHeight="1" x14ac:dyDescent="0.2">
      <c r="A32" s="121" t="s">
        <v>18</v>
      </c>
      <c r="B32" s="121" t="s">
        <v>17</v>
      </c>
      <c r="C32" s="133" t="s">
        <v>182</v>
      </c>
      <c r="D32" s="132"/>
      <c r="E32" s="131"/>
      <c r="F32" s="149" t="s">
        <v>181</v>
      </c>
      <c r="G32" s="148"/>
      <c r="H32" s="147"/>
      <c r="I32" s="146" t="s">
        <v>180</v>
      </c>
      <c r="J32" s="145"/>
      <c r="K32" s="144"/>
      <c r="L32" s="143"/>
      <c r="M32" s="142"/>
      <c r="N32" s="142"/>
      <c r="O32" s="27"/>
      <c r="P32" s="27"/>
      <c r="Q32" s="73"/>
      <c r="R32" s="119"/>
      <c r="S32" s="119"/>
      <c r="T32" s="107"/>
      <c r="AS32" s="73"/>
      <c r="AT32" s="119"/>
      <c r="AU32" s="119"/>
      <c r="AV32" s="107"/>
      <c r="AW32" s="107"/>
      <c r="AX32" s="107"/>
      <c r="AY32" s="118"/>
      <c r="AZ32" s="37"/>
      <c r="BA32" s="37"/>
    </row>
    <row r="33" spans="1:71" ht="18.75" customHeight="1" x14ac:dyDescent="0.2">
      <c r="A33" s="120"/>
      <c r="B33" s="120"/>
      <c r="C33" s="121" t="s">
        <v>12</v>
      </c>
      <c r="D33" s="129" t="s">
        <v>11</v>
      </c>
      <c r="E33" s="130"/>
      <c r="F33" s="121" t="s">
        <v>12</v>
      </c>
      <c r="G33" s="129" t="s">
        <v>11</v>
      </c>
      <c r="H33" s="128"/>
      <c r="I33" s="141" t="s">
        <v>12</v>
      </c>
      <c r="J33" s="140" t="s">
        <v>11</v>
      </c>
      <c r="K33" s="139"/>
      <c r="L33" s="137"/>
      <c r="M33" s="138"/>
      <c r="N33" s="138"/>
      <c r="O33" s="27"/>
      <c r="P33" s="27"/>
      <c r="Q33" s="73"/>
      <c r="R33" s="119"/>
      <c r="S33" s="119"/>
      <c r="T33" s="107"/>
      <c r="AS33" s="73"/>
      <c r="AT33" s="119"/>
      <c r="AU33" s="119"/>
      <c r="AV33" s="107"/>
      <c r="AW33" s="107"/>
      <c r="AX33" s="107"/>
      <c r="AY33" s="118"/>
      <c r="AZ33" s="37"/>
      <c r="BA33" s="37"/>
    </row>
    <row r="34" spans="1:71" ht="18.75" customHeight="1" x14ac:dyDescent="0.2">
      <c r="A34" s="117"/>
      <c r="B34" s="117"/>
      <c r="C34" s="117"/>
      <c r="D34" s="116" t="s">
        <v>10</v>
      </c>
      <c r="E34" s="116" t="s">
        <v>9</v>
      </c>
      <c r="F34" s="117"/>
      <c r="G34" s="116" t="s">
        <v>10</v>
      </c>
      <c r="H34" s="124" t="s">
        <v>9</v>
      </c>
      <c r="I34" s="123"/>
      <c r="J34" s="122" t="s">
        <v>10</v>
      </c>
      <c r="K34" s="122" t="s">
        <v>9</v>
      </c>
      <c r="L34" s="137"/>
      <c r="M34" s="105"/>
      <c r="N34" s="105"/>
      <c r="O34" s="27"/>
      <c r="P34" s="27"/>
      <c r="Q34" s="73"/>
      <c r="R34" s="119"/>
      <c r="S34" s="119"/>
      <c r="T34" s="107"/>
      <c r="AS34" s="73"/>
      <c r="AT34" s="119"/>
      <c r="AU34" s="119"/>
      <c r="AV34" s="107"/>
      <c r="AW34" s="107"/>
      <c r="AX34" s="107"/>
      <c r="AY34" s="118"/>
      <c r="AZ34" s="37"/>
      <c r="BA34" s="37"/>
    </row>
    <row r="35" spans="1:71" ht="18.75" customHeight="1" x14ac:dyDescent="0.2">
      <c r="A35" s="121" t="s">
        <v>29</v>
      </c>
      <c r="B35" s="135">
        <v>25</v>
      </c>
      <c r="C35" s="115">
        <v>3140</v>
      </c>
      <c r="D35" s="115">
        <v>35</v>
      </c>
      <c r="E35" s="115">
        <v>32</v>
      </c>
      <c r="F35" s="115">
        <v>3600</v>
      </c>
      <c r="G35" s="115">
        <v>42</v>
      </c>
      <c r="H35" s="136">
        <v>40</v>
      </c>
      <c r="I35" s="112">
        <v>3900</v>
      </c>
      <c r="J35" s="112">
        <v>51</v>
      </c>
      <c r="K35" s="112">
        <v>49</v>
      </c>
      <c r="L35" s="110"/>
      <c r="M35" s="110"/>
      <c r="N35" s="110"/>
      <c r="O35" s="27"/>
      <c r="P35" s="27"/>
      <c r="Q35" s="73"/>
      <c r="R35" s="119"/>
      <c r="S35" s="119"/>
      <c r="T35" s="107"/>
      <c r="AS35" s="73"/>
      <c r="AT35" s="119"/>
      <c r="AU35" s="119"/>
      <c r="AV35" s="107"/>
      <c r="AW35" s="107"/>
      <c r="AX35" s="107"/>
      <c r="AY35" s="118"/>
      <c r="AZ35" s="37"/>
      <c r="BA35" s="37"/>
    </row>
    <row r="36" spans="1:71" ht="18.75" customHeight="1" x14ac:dyDescent="0.2">
      <c r="A36" s="120"/>
      <c r="B36" s="135">
        <v>32</v>
      </c>
      <c r="C36" s="115">
        <v>2971</v>
      </c>
      <c r="D36" s="115">
        <v>32</v>
      </c>
      <c r="E36" s="115">
        <v>31</v>
      </c>
      <c r="F36" s="115">
        <v>3215</v>
      </c>
      <c r="G36" s="115">
        <v>40</v>
      </c>
      <c r="H36" s="136">
        <v>38</v>
      </c>
      <c r="I36" s="112">
        <v>3600</v>
      </c>
      <c r="J36" s="112">
        <v>47</v>
      </c>
      <c r="K36" s="112">
        <v>43</v>
      </c>
      <c r="L36" s="110"/>
      <c r="M36" s="110"/>
      <c r="N36" s="110"/>
      <c r="O36" s="27"/>
      <c r="P36" s="27"/>
      <c r="Q36" s="73"/>
      <c r="R36" s="119"/>
      <c r="S36" s="119"/>
      <c r="T36" s="107"/>
      <c r="AS36" s="73"/>
      <c r="AT36" s="119"/>
      <c r="AU36" s="119"/>
      <c r="AV36" s="107"/>
      <c r="AW36" s="107"/>
      <c r="AX36" s="107"/>
      <c r="AY36" s="118"/>
      <c r="AZ36" s="37"/>
      <c r="BA36" s="37"/>
    </row>
    <row r="37" spans="1:71" ht="18.75" customHeight="1" x14ac:dyDescent="0.2">
      <c r="A37" s="117"/>
      <c r="B37" s="135">
        <v>40</v>
      </c>
      <c r="C37" s="115">
        <v>2625</v>
      </c>
      <c r="D37" s="115">
        <v>27</v>
      </c>
      <c r="E37" s="115">
        <v>26</v>
      </c>
      <c r="F37" s="115">
        <v>2920</v>
      </c>
      <c r="G37" s="115">
        <v>36</v>
      </c>
      <c r="H37" s="136">
        <v>35</v>
      </c>
      <c r="I37" s="112">
        <v>3320</v>
      </c>
      <c r="J37" s="112">
        <v>42</v>
      </c>
      <c r="K37" s="112">
        <v>39</v>
      </c>
      <c r="L37" s="110"/>
      <c r="M37" s="110"/>
      <c r="N37" s="110"/>
      <c r="O37" s="27"/>
      <c r="P37" s="27"/>
      <c r="Q37" s="73"/>
      <c r="R37" s="119"/>
      <c r="S37" s="119"/>
      <c r="T37" s="107"/>
      <c r="AS37" s="73"/>
      <c r="AT37" s="119"/>
      <c r="AU37" s="119"/>
      <c r="AV37" s="107"/>
      <c r="AW37" s="107"/>
      <c r="AX37" s="107"/>
      <c r="AY37" s="118"/>
      <c r="AZ37" s="37"/>
      <c r="BA37" s="37"/>
    </row>
    <row r="38" spans="1:71" ht="18.75" customHeight="1" x14ac:dyDescent="0.2">
      <c r="A38" s="121" t="s">
        <v>28</v>
      </c>
      <c r="B38" s="135">
        <v>25</v>
      </c>
      <c r="C38" s="115">
        <v>3031</v>
      </c>
      <c r="D38" s="114">
        <v>30</v>
      </c>
      <c r="E38" s="114">
        <v>27</v>
      </c>
      <c r="F38" s="115">
        <v>3345</v>
      </c>
      <c r="G38" s="114">
        <v>34</v>
      </c>
      <c r="H38" s="113">
        <v>32</v>
      </c>
      <c r="I38" s="112">
        <v>3580</v>
      </c>
      <c r="J38" s="111">
        <v>46</v>
      </c>
      <c r="K38" s="111">
        <v>41</v>
      </c>
      <c r="L38" s="110"/>
      <c r="M38" s="109"/>
      <c r="N38" s="109"/>
      <c r="O38" s="27"/>
      <c r="P38" s="27"/>
      <c r="Q38" s="73"/>
      <c r="R38" s="119"/>
      <c r="S38" s="119"/>
      <c r="T38" s="107"/>
      <c r="AS38" s="73"/>
      <c r="AT38" s="119"/>
      <c r="AU38" s="119"/>
      <c r="AV38" s="107"/>
      <c r="AW38" s="107"/>
      <c r="AX38" s="107"/>
      <c r="AY38" s="118"/>
      <c r="AZ38" s="37"/>
      <c r="BA38" s="37"/>
    </row>
    <row r="39" spans="1:71" ht="18.75" customHeight="1" x14ac:dyDescent="0.2">
      <c r="A39" s="120"/>
      <c r="B39" s="135">
        <v>32</v>
      </c>
      <c r="C39" s="115">
        <v>2683</v>
      </c>
      <c r="D39" s="114">
        <v>27</v>
      </c>
      <c r="E39" s="114">
        <v>24</v>
      </c>
      <c r="F39" s="115">
        <v>3040</v>
      </c>
      <c r="G39" s="114">
        <v>31</v>
      </c>
      <c r="H39" s="113">
        <v>30</v>
      </c>
      <c r="I39" s="112">
        <v>3210</v>
      </c>
      <c r="J39" s="111">
        <v>41</v>
      </c>
      <c r="K39" s="111">
        <v>35</v>
      </c>
      <c r="L39" s="110"/>
      <c r="M39" s="109"/>
      <c r="N39" s="109"/>
      <c r="O39" s="27"/>
      <c r="P39" s="27"/>
      <c r="Q39" s="73"/>
      <c r="R39" s="119"/>
      <c r="S39" s="119"/>
      <c r="T39" s="107"/>
      <c r="AS39" s="73"/>
      <c r="AT39" s="119"/>
      <c r="AU39" s="119"/>
      <c r="AV39" s="107"/>
      <c r="AW39" s="107"/>
      <c r="AX39" s="107"/>
      <c r="AY39" s="118"/>
      <c r="AZ39" s="37"/>
      <c r="BA39" s="37"/>
    </row>
    <row r="40" spans="1:71" ht="18.75" customHeight="1" x14ac:dyDescent="0.2">
      <c r="A40" s="117"/>
      <c r="B40" s="135">
        <v>40</v>
      </c>
      <c r="C40" s="115">
        <v>2280</v>
      </c>
      <c r="D40" s="114">
        <v>23</v>
      </c>
      <c r="E40" s="114">
        <v>21</v>
      </c>
      <c r="F40" s="115">
        <v>2704</v>
      </c>
      <c r="G40" s="114">
        <v>29</v>
      </c>
      <c r="H40" s="113">
        <v>27</v>
      </c>
      <c r="I40" s="112">
        <v>3100</v>
      </c>
      <c r="J40" s="111">
        <v>36</v>
      </c>
      <c r="K40" s="111">
        <v>31</v>
      </c>
      <c r="L40" s="110"/>
      <c r="M40" s="109"/>
      <c r="N40" s="109"/>
      <c r="O40" s="27"/>
      <c r="P40" s="27"/>
      <c r="Q40" s="73"/>
      <c r="R40" s="119"/>
      <c r="S40" s="119"/>
      <c r="T40" s="107"/>
      <c r="AS40" s="73"/>
      <c r="AT40" s="119"/>
      <c r="AU40" s="119"/>
      <c r="AV40" s="107"/>
      <c r="AW40" s="107"/>
      <c r="AX40" s="107"/>
      <c r="AY40" s="118"/>
      <c r="AZ40" s="37"/>
      <c r="BA40" s="37"/>
    </row>
    <row r="41" spans="1:71" ht="18.75" customHeight="1" x14ac:dyDescent="0.2">
      <c r="A41" s="121" t="s">
        <v>27</v>
      </c>
      <c r="B41" s="135">
        <v>25</v>
      </c>
      <c r="C41" s="115">
        <v>2484</v>
      </c>
      <c r="D41" s="114">
        <v>25</v>
      </c>
      <c r="E41" s="114">
        <v>23</v>
      </c>
      <c r="F41" s="115">
        <v>2800</v>
      </c>
      <c r="G41" s="114">
        <v>27</v>
      </c>
      <c r="H41" s="113">
        <v>25</v>
      </c>
      <c r="I41" s="112">
        <v>3100</v>
      </c>
      <c r="J41" s="111">
        <v>42</v>
      </c>
      <c r="K41" s="111">
        <v>35</v>
      </c>
      <c r="L41" s="110"/>
      <c r="M41" s="109"/>
      <c r="N41" s="109"/>
      <c r="O41" s="27"/>
      <c r="P41" s="27"/>
      <c r="Q41" s="73"/>
      <c r="R41" s="119"/>
      <c r="S41" s="119"/>
      <c r="T41" s="107"/>
      <c r="AS41" s="73"/>
      <c r="AT41" s="119"/>
      <c r="AU41" s="119"/>
      <c r="AV41" s="107"/>
      <c r="AW41" s="107"/>
      <c r="AX41" s="107"/>
      <c r="AY41" s="118"/>
      <c r="AZ41" s="37"/>
      <c r="BA41" s="37"/>
    </row>
    <row r="42" spans="1:71" ht="18.75" customHeight="1" x14ac:dyDescent="0.2">
      <c r="A42" s="120"/>
      <c r="B42" s="135">
        <v>32</v>
      </c>
      <c r="C42" s="115">
        <v>2178</v>
      </c>
      <c r="D42" s="114">
        <v>22</v>
      </c>
      <c r="E42" s="114">
        <v>22</v>
      </c>
      <c r="F42" s="115">
        <v>2540</v>
      </c>
      <c r="G42" s="114">
        <v>25</v>
      </c>
      <c r="H42" s="113">
        <v>24</v>
      </c>
      <c r="I42" s="112">
        <v>2680</v>
      </c>
      <c r="J42" s="111">
        <v>38</v>
      </c>
      <c r="K42" s="111">
        <v>32</v>
      </c>
      <c r="L42" s="110"/>
      <c r="M42" s="109"/>
      <c r="N42" s="109"/>
      <c r="O42" s="27"/>
      <c r="P42" s="27"/>
      <c r="Q42" s="73"/>
      <c r="R42" s="119"/>
      <c r="S42" s="119"/>
      <c r="T42" s="107"/>
      <c r="AS42" s="73"/>
      <c r="AT42" s="119"/>
      <c r="AU42" s="119"/>
      <c r="AV42" s="107"/>
      <c r="AW42" s="107"/>
      <c r="AX42" s="107"/>
      <c r="AY42" s="118"/>
      <c r="AZ42" s="37"/>
      <c r="BA42" s="37"/>
    </row>
    <row r="43" spans="1:71" ht="18.75" customHeight="1" x14ac:dyDescent="0.2">
      <c r="A43" s="117"/>
      <c r="B43" s="135">
        <v>40</v>
      </c>
      <c r="C43" s="115">
        <v>1821</v>
      </c>
      <c r="D43" s="114">
        <v>19</v>
      </c>
      <c r="E43" s="114">
        <v>17</v>
      </c>
      <c r="F43" s="115">
        <v>2100</v>
      </c>
      <c r="G43" s="114">
        <v>22</v>
      </c>
      <c r="H43" s="113">
        <v>20</v>
      </c>
      <c r="I43" s="112">
        <v>2300</v>
      </c>
      <c r="J43" s="111">
        <v>29</v>
      </c>
      <c r="K43" s="111">
        <v>25</v>
      </c>
      <c r="L43" s="110"/>
      <c r="M43" s="109"/>
      <c r="N43" s="109"/>
      <c r="O43" s="27"/>
      <c r="P43" s="27"/>
      <c r="Q43" s="73"/>
      <c r="R43" s="119"/>
      <c r="S43" s="119"/>
      <c r="T43" s="107"/>
      <c r="AS43" s="73"/>
      <c r="AT43" s="119"/>
      <c r="AU43" s="119"/>
      <c r="AV43" s="107"/>
      <c r="AW43" s="107"/>
      <c r="AX43" s="107"/>
      <c r="AY43" s="118"/>
      <c r="AZ43" s="37"/>
      <c r="BA43" s="37"/>
    </row>
    <row r="44" spans="1:71" ht="18.75" customHeight="1" x14ac:dyDescent="0.2">
      <c r="A44" s="107"/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31"/>
      <c r="M44" s="31"/>
      <c r="N44" s="31"/>
      <c r="O44" s="27"/>
      <c r="P44" s="27"/>
      <c r="Q44" s="73"/>
      <c r="R44" s="119"/>
      <c r="S44" s="119"/>
      <c r="T44" s="107"/>
      <c r="AS44" s="73"/>
      <c r="AT44" s="119"/>
      <c r="AU44" s="119"/>
      <c r="AV44" s="107"/>
      <c r="AW44" s="107"/>
      <c r="AX44" s="107"/>
      <c r="AY44" s="118"/>
      <c r="AZ44" s="37"/>
      <c r="BA44" s="37"/>
    </row>
    <row r="45" spans="1:71" ht="18.75" customHeight="1" x14ac:dyDescent="0.25">
      <c r="A45" s="121" t="s">
        <v>18</v>
      </c>
      <c r="B45" s="121" t="s">
        <v>17</v>
      </c>
      <c r="C45" s="133" t="s">
        <v>179</v>
      </c>
      <c r="D45" s="132"/>
      <c r="E45" s="131"/>
      <c r="F45" s="133" t="s">
        <v>178</v>
      </c>
      <c r="G45" s="132"/>
      <c r="H45" s="131"/>
      <c r="I45" s="133" t="s">
        <v>177</v>
      </c>
      <c r="J45" s="132"/>
      <c r="K45" s="131"/>
      <c r="L45" s="108"/>
      <c r="M45" s="108"/>
      <c r="N45" s="108"/>
      <c r="O45" s="27"/>
      <c r="P45" s="27"/>
      <c r="Q45" s="73"/>
      <c r="R45" s="119"/>
      <c r="S45" s="119"/>
      <c r="T45" s="107"/>
      <c r="AS45" s="73"/>
      <c r="AT45" s="119"/>
      <c r="AU45" s="119"/>
      <c r="AV45" s="107"/>
      <c r="AW45" s="107"/>
      <c r="AX45" s="107"/>
      <c r="AY45" s="118"/>
      <c r="AZ45" s="37"/>
      <c r="BA45" s="37"/>
    </row>
    <row r="46" spans="1:71" ht="18.75" customHeight="1" x14ac:dyDescent="0.25">
      <c r="A46" s="120"/>
      <c r="B46" s="120"/>
      <c r="C46" s="121" t="s">
        <v>12</v>
      </c>
      <c r="D46" s="129" t="s">
        <v>11</v>
      </c>
      <c r="E46" s="130"/>
      <c r="F46" s="121" t="s">
        <v>12</v>
      </c>
      <c r="G46" s="129" t="s">
        <v>11</v>
      </c>
      <c r="H46" s="130"/>
      <c r="I46" s="121" t="s">
        <v>12</v>
      </c>
      <c r="J46" s="129" t="s">
        <v>11</v>
      </c>
      <c r="K46" s="130"/>
      <c r="L46" s="108"/>
      <c r="M46" s="108"/>
      <c r="N46" s="108"/>
      <c r="O46" s="27"/>
      <c r="P46" s="27"/>
      <c r="Q46" s="73"/>
      <c r="S46" s="119"/>
      <c r="T46" s="107"/>
      <c r="AS46" s="73"/>
      <c r="AT46" s="119"/>
      <c r="AU46" s="119"/>
      <c r="AV46" s="107"/>
      <c r="AW46" s="107"/>
      <c r="AX46" s="107"/>
      <c r="AY46" s="118"/>
      <c r="AZ46" s="37"/>
      <c r="BA46" s="37"/>
    </row>
    <row r="47" spans="1:71" ht="18.75" customHeight="1" x14ac:dyDescent="0.25">
      <c r="A47" s="117"/>
      <c r="B47" s="117"/>
      <c r="C47" s="117"/>
      <c r="D47" s="116" t="s">
        <v>10</v>
      </c>
      <c r="E47" s="116" t="s">
        <v>9</v>
      </c>
      <c r="F47" s="117"/>
      <c r="G47" s="116" t="s">
        <v>10</v>
      </c>
      <c r="H47" s="116" t="s">
        <v>9</v>
      </c>
      <c r="I47" s="117"/>
      <c r="J47" s="116" t="s">
        <v>10</v>
      </c>
      <c r="K47" s="116" t="s">
        <v>9</v>
      </c>
      <c r="L47" s="108"/>
      <c r="M47" s="108"/>
      <c r="N47" s="108"/>
      <c r="O47" s="27"/>
      <c r="P47" s="27"/>
      <c r="BK47" s="73"/>
      <c r="BL47" s="119"/>
      <c r="BM47" s="119"/>
      <c r="BN47" s="107"/>
      <c r="BO47" s="107"/>
      <c r="BP47" s="107"/>
      <c r="BQ47" s="118"/>
      <c r="BR47" s="37"/>
      <c r="BS47" s="37"/>
    </row>
    <row r="48" spans="1:71" ht="18.75" customHeight="1" x14ac:dyDescent="0.25">
      <c r="A48" s="121" t="s">
        <v>8</v>
      </c>
      <c r="B48" s="116">
        <v>25</v>
      </c>
      <c r="C48" s="115">
        <v>763</v>
      </c>
      <c r="D48" s="115">
        <v>3.8</v>
      </c>
      <c r="E48" s="115">
        <v>3.4</v>
      </c>
      <c r="F48" s="115">
        <v>1117</v>
      </c>
      <c r="G48" s="115">
        <v>5.7</v>
      </c>
      <c r="H48" s="115">
        <v>5</v>
      </c>
      <c r="I48" s="114">
        <v>1228.7</v>
      </c>
      <c r="J48" s="134">
        <v>6.2700000000000005</v>
      </c>
      <c r="K48" s="134">
        <v>5.5</v>
      </c>
      <c r="L48" s="108"/>
      <c r="M48" s="108"/>
      <c r="N48" s="108"/>
      <c r="O48" s="27"/>
      <c r="P48" s="27"/>
      <c r="BK48" s="73"/>
      <c r="BL48" s="119"/>
      <c r="BM48" s="119"/>
      <c r="BN48" s="107"/>
      <c r="BO48" s="107"/>
      <c r="BP48" s="107"/>
      <c r="BQ48" s="118"/>
      <c r="BR48" s="37"/>
      <c r="BS48" s="37"/>
    </row>
    <row r="49" spans="1:71" ht="18.75" customHeight="1" x14ac:dyDescent="0.25">
      <c r="A49" s="120"/>
      <c r="B49" s="116">
        <v>32</v>
      </c>
      <c r="C49" s="115">
        <v>661</v>
      </c>
      <c r="D49" s="115">
        <v>3.4</v>
      </c>
      <c r="E49" s="115">
        <v>3</v>
      </c>
      <c r="F49" s="115">
        <v>966</v>
      </c>
      <c r="G49" s="115">
        <v>4.9000000000000004</v>
      </c>
      <c r="H49" s="115">
        <v>4.3</v>
      </c>
      <c r="I49" s="114">
        <v>1062.6000000000001</v>
      </c>
      <c r="J49" s="134">
        <v>5.3900000000000006</v>
      </c>
      <c r="K49" s="134">
        <v>4.7300000000000004</v>
      </c>
      <c r="L49" s="108"/>
      <c r="M49" s="108"/>
      <c r="N49" s="108"/>
      <c r="O49" s="27"/>
      <c r="P49" s="27"/>
      <c r="BK49" s="73"/>
      <c r="BL49" s="119"/>
      <c r="BM49" s="119"/>
      <c r="BN49" s="107"/>
      <c r="BO49" s="107"/>
      <c r="BP49" s="107"/>
      <c r="BQ49" s="118"/>
      <c r="BR49" s="37"/>
      <c r="BS49" s="37"/>
    </row>
    <row r="50" spans="1:71" ht="18.75" customHeight="1" x14ac:dyDescent="0.25">
      <c r="A50" s="117"/>
      <c r="B50" s="116">
        <v>40</v>
      </c>
      <c r="C50" s="115">
        <v>510</v>
      </c>
      <c r="D50" s="115">
        <v>3.1</v>
      </c>
      <c r="E50" s="115">
        <v>2.7</v>
      </c>
      <c r="F50" s="115">
        <v>732</v>
      </c>
      <c r="G50" s="115">
        <v>4.4000000000000004</v>
      </c>
      <c r="H50" s="115">
        <v>3.9</v>
      </c>
      <c r="I50" s="114">
        <v>805.2</v>
      </c>
      <c r="J50" s="134">
        <v>4.8400000000000007</v>
      </c>
      <c r="K50" s="134">
        <v>4.29</v>
      </c>
      <c r="L50" s="108"/>
      <c r="M50" s="108"/>
      <c r="N50" s="108"/>
      <c r="O50" s="27"/>
      <c r="P50" s="27"/>
      <c r="BK50" s="73"/>
      <c r="BL50" s="119"/>
      <c r="BM50" s="119"/>
      <c r="BN50" s="107"/>
      <c r="BO50" s="107"/>
      <c r="BP50" s="107"/>
      <c r="BQ50" s="118"/>
      <c r="BR50" s="37"/>
      <c r="BS50" s="37"/>
    </row>
    <row r="51" spans="1:71" ht="18.75" customHeight="1" x14ac:dyDescent="0.25">
      <c r="A51" s="121" t="s">
        <v>7</v>
      </c>
      <c r="B51" s="116">
        <v>25</v>
      </c>
      <c r="C51" s="115">
        <v>461</v>
      </c>
      <c r="D51" s="115">
        <v>2.6</v>
      </c>
      <c r="E51" s="115">
        <v>2.2999999999999998</v>
      </c>
      <c r="F51" s="115">
        <v>680</v>
      </c>
      <c r="G51" s="115">
        <v>4.5</v>
      </c>
      <c r="H51" s="115">
        <v>3.5</v>
      </c>
      <c r="I51" s="114">
        <v>748.00000000000011</v>
      </c>
      <c r="J51" s="134">
        <v>4.95</v>
      </c>
      <c r="K51" s="134">
        <v>3.8500000000000005</v>
      </c>
      <c r="L51" s="108"/>
      <c r="M51" s="108"/>
      <c r="N51" s="108"/>
      <c r="O51" s="27"/>
      <c r="P51" s="27"/>
      <c r="BK51" s="73"/>
      <c r="BL51" s="119"/>
      <c r="BM51" s="119"/>
      <c r="BN51" s="107"/>
      <c r="BO51" s="107"/>
      <c r="BP51" s="107"/>
      <c r="BQ51" s="118"/>
      <c r="BR51" s="37"/>
      <c r="BS51" s="37"/>
    </row>
    <row r="52" spans="1:71" ht="18.75" customHeight="1" x14ac:dyDescent="0.25">
      <c r="A52" s="120"/>
      <c r="B52" s="116">
        <v>32</v>
      </c>
      <c r="C52" s="115">
        <v>389</v>
      </c>
      <c r="D52" s="115">
        <v>2.2999999999999998</v>
      </c>
      <c r="E52" s="115">
        <v>2</v>
      </c>
      <c r="F52" s="115">
        <v>573</v>
      </c>
      <c r="G52" s="115">
        <v>3.4</v>
      </c>
      <c r="H52" s="115">
        <v>3</v>
      </c>
      <c r="I52" s="114">
        <v>630.30000000000007</v>
      </c>
      <c r="J52" s="134">
        <v>3.74</v>
      </c>
      <c r="K52" s="134">
        <v>3.3000000000000003</v>
      </c>
      <c r="L52" s="108"/>
      <c r="M52" s="108"/>
      <c r="N52" s="108"/>
      <c r="O52" s="27"/>
      <c r="P52" s="27"/>
      <c r="BK52" s="73"/>
      <c r="BL52" s="119"/>
      <c r="BM52" s="119"/>
      <c r="BN52" s="107"/>
      <c r="BO52" s="107"/>
      <c r="BP52" s="107"/>
      <c r="BQ52" s="118"/>
      <c r="BR52" s="37"/>
      <c r="BS52" s="37"/>
    </row>
    <row r="53" spans="1:71" ht="18.75" customHeight="1" x14ac:dyDescent="0.25">
      <c r="A53" s="117"/>
      <c r="B53" s="116">
        <v>40</v>
      </c>
      <c r="C53" s="115">
        <v>283</v>
      </c>
      <c r="D53" s="115">
        <v>2</v>
      </c>
      <c r="E53" s="115">
        <v>1.8</v>
      </c>
      <c r="F53" s="115">
        <v>410</v>
      </c>
      <c r="G53" s="115">
        <v>3</v>
      </c>
      <c r="H53" s="115">
        <v>2.7</v>
      </c>
      <c r="I53" s="114">
        <v>451.00000000000006</v>
      </c>
      <c r="J53" s="134">
        <v>3.3000000000000003</v>
      </c>
      <c r="K53" s="134">
        <v>2.9700000000000006</v>
      </c>
      <c r="L53" s="108"/>
      <c r="M53" s="108"/>
      <c r="N53" s="108"/>
      <c r="O53" s="27"/>
      <c r="P53" s="27"/>
      <c r="BK53" s="73"/>
      <c r="BL53" s="119"/>
      <c r="BM53" s="119"/>
      <c r="BN53" s="107"/>
      <c r="BO53" s="107"/>
      <c r="BP53" s="107"/>
      <c r="BQ53" s="118"/>
      <c r="BR53" s="37"/>
      <c r="BS53" s="37"/>
    </row>
    <row r="54" spans="1:71" ht="18.75" customHeight="1" x14ac:dyDescent="0.2">
      <c r="A54" s="110"/>
      <c r="B54" s="110"/>
      <c r="C54" s="110"/>
      <c r="D54" s="110"/>
      <c r="E54" s="110"/>
      <c r="F54" s="110"/>
      <c r="G54" s="110"/>
      <c r="H54" s="110"/>
      <c r="I54" s="110"/>
      <c r="J54" s="110"/>
      <c r="K54" s="110"/>
      <c r="L54" s="110"/>
      <c r="M54" s="109"/>
      <c r="N54" s="109"/>
      <c r="O54" s="27"/>
      <c r="P54" s="27"/>
      <c r="BK54" s="73"/>
      <c r="BL54" s="119"/>
      <c r="BM54" s="119"/>
      <c r="BN54" s="107"/>
      <c r="BO54" s="107"/>
      <c r="BP54" s="107"/>
      <c r="BQ54" s="118"/>
      <c r="BR54" s="37"/>
      <c r="BS54" s="37"/>
    </row>
    <row r="55" spans="1:71" ht="18.75" customHeight="1" x14ac:dyDescent="0.25">
      <c r="A55" s="121" t="s">
        <v>18</v>
      </c>
      <c r="B55" s="121" t="s">
        <v>17</v>
      </c>
      <c r="C55" s="133" t="s">
        <v>176</v>
      </c>
      <c r="D55" s="132"/>
      <c r="E55" s="131"/>
      <c r="F55" s="133" t="s">
        <v>175</v>
      </c>
      <c r="G55" s="132"/>
      <c r="H55" s="131"/>
      <c r="I55" s="133" t="s">
        <v>174</v>
      </c>
      <c r="J55" s="132"/>
      <c r="K55" s="131"/>
      <c r="L55" s="108"/>
      <c r="M55" s="108"/>
      <c r="N55" s="108"/>
      <c r="O55" s="27"/>
      <c r="P55" s="27"/>
      <c r="R55" s="119"/>
      <c r="BK55" s="73"/>
      <c r="BL55" s="119"/>
      <c r="BM55" s="119"/>
      <c r="BN55" s="107"/>
      <c r="BO55" s="107"/>
      <c r="BP55" s="107"/>
      <c r="BQ55" s="118"/>
      <c r="BR55" s="37"/>
      <c r="BS55" s="37"/>
    </row>
    <row r="56" spans="1:71" ht="18.75" customHeight="1" x14ac:dyDescent="0.25">
      <c r="A56" s="120"/>
      <c r="B56" s="120"/>
      <c r="C56" s="121" t="s">
        <v>12</v>
      </c>
      <c r="D56" s="129" t="s">
        <v>11</v>
      </c>
      <c r="E56" s="130"/>
      <c r="F56" s="121" t="s">
        <v>12</v>
      </c>
      <c r="G56" s="129" t="s">
        <v>11</v>
      </c>
      <c r="H56" s="128"/>
      <c r="I56" s="127" t="s">
        <v>12</v>
      </c>
      <c r="J56" s="126" t="s">
        <v>11</v>
      </c>
      <c r="K56" s="125"/>
      <c r="L56" s="108"/>
      <c r="M56" s="108"/>
      <c r="N56" s="108"/>
      <c r="O56" s="27"/>
      <c r="P56" s="27"/>
      <c r="Q56" s="73"/>
      <c r="R56" s="119"/>
      <c r="S56" s="119"/>
      <c r="T56" s="107"/>
      <c r="AS56" s="73"/>
      <c r="AT56" s="119"/>
      <c r="AU56" s="119"/>
      <c r="AV56" s="107"/>
      <c r="AW56" s="107"/>
      <c r="AX56" s="107"/>
      <c r="AY56" s="118"/>
      <c r="AZ56" s="37"/>
      <c r="BA56" s="37"/>
    </row>
    <row r="57" spans="1:71" ht="18.75" customHeight="1" x14ac:dyDescent="0.25">
      <c r="A57" s="117"/>
      <c r="B57" s="117"/>
      <c r="C57" s="117"/>
      <c r="D57" s="116" t="s">
        <v>10</v>
      </c>
      <c r="E57" s="116" t="s">
        <v>9</v>
      </c>
      <c r="F57" s="117"/>
      <c r="G57" s="116" t="s">
        <v>10</v>
      </c>
      <c r="H57" s="124" t="s">
        <v>9</v>
      </c>
      <c r="I57" s="123"/>
      <c r="J57" s="122" t="s">
        <v>10</v>
      </c>
      <c r="K57" s="122" t="s">
        <v>9</v>
      </c>
      <c r="L57" s="108"/>
      <c r="M57" s="108"/>
      <c r="N57" s="108"/>
      <c r="O57" s="27"/>
      <c r="P57" s="27"/>
      <c r="Q57" s="73"/>
      <c r="R57" s="119"/>
      <c r="S57" s="119"/>
      <c r="T57" s="107"/>
      <c r="AS57" s="73"/>
      <c r="AT57" s="119"/>
      <c r="AU57" s="119"/>
      <c r="AV57" s="107"/>
      <c r="AW57" s="107"/>
      <c r="AX57" s="107"/>
      <c r="AY57" s="118"/>
      <c r="AZ57" s="37"/>
      <c r="BA57" s="37"/>
    </row>
    <row r="58" spans="1:71" ht="18.75" customHeight="1" x14ac:dyDescent="0.25">
      <c r="A58" s="121" t="s">
        <v>8</v>
      </c>
      <c r="B58" s="116">
        <v>25</v>
      </c>
      <c r="C58" s="115">
        <v>1364</v>
      </c>
      <c r="D58" s="115">
        <v>12</v>
      </c>
      <c r="E58" s="115">
        <v>10</v>
      </c>
      <c r="F58" s="115">
        <v>1984</v>
      </c>
      <c r="G58" s="114">
        <v>15</v>
      </c>
      <c r="H58" s="113">
        <v>13</v>
      </c>
      <c r="I58" s="112">
        <v>2616</v>
      </c>
      <c r="J58" s="111">
        <v>34</v>
      </c>
      <c r="K58" s="111">
        <v>30</v>
      </c>
      <c r="L58" s="108"/>
      <c r="M58" s="108"/>
      <c r="N58" s="108"/>
      <c r="O58" s="27"/>
      <c r="P58" s="27"/>
      <c r="Q58" s="73"/>
      <c r="R58" s="119"/>
      <c r="S58" s="119"/>
      <c r="T58" s="107"/>
      <c r="AS58" s="73"/>
      <c r="AT58" s="119"/>
      <c r="AU58" s="119"/>
      <c r="AV58" s="107"/>
      <c r="AW58" s="107"/>
      <c r="AX58" s="107"/>
      <c r="AY58" s="118"/>
      <c r="AZ58" s="37"/>
      <c r="BA58" s="37"/>
    </row>
    <row r="59" spans="1:71" ht="18.75" customHeight="1" x14ac:dyDescent="0.25">
      <c r="A59" s="120"/>
      <c r="B59" s="116">
        <v>32</v>
      </c>
      <c r="C59" s="115">
        <v>1180</v>
      </c>
      <c r="D59" s="115">
        <v>9.8000000000000007</v>
      </c>
      <c r="E59" s="115">
        <v>8.6</v>
      </c>
      <c r="F59" s="115">
        <v>1747</v>
      </c>
      <c r="G59" s="114">
        <v>13</v>
      </c>
      <c r="H59" s="113">
        <v>12</v>
      </c>
      <c r="I59" s="112">
        <v>2284</v>
      </c>
      <c r="J59" s="111">
        <v>27</v>
      </c>
      <c r="K59" s="111">
        <v>25</v>
      </c>
      <c r="L59" s="108"/>
      <c r="M59" s="108"/>
      <c r="N59" s="108"/>
      <c r="O59" s="27"/>
      <c r="P59" s="27"/>
      <c r="Q59" s="73"/>
      <c r="R59" s="119"/>
      <c r="S59" s="119"/>
      <c r="T59" s="107"/>
      <c r="AS59" s="73"/>
      <c r="AT59" s="119"/>
      <c r="AU59" s="119"/>
      <c r="AV59" s="107"/>
      <c r="AW59" s="107"/>
      <c r="AX59" s="107"/>
      <c r="AY59" s="118"/>
      <c r="AZ59" s="37"/>
      <c r="BA59" s="37"/>
    </row>
    <row r="60" spans="1:71" ht="18.75" customHeight="1" x14ac:dyDescent="0.25">
      <c r="A60" s="117"/>
      <c r="B60" s="116">
        <v>40</v>
      </c>
      <c r="C60" s="115">
        <v>897</v>
      </c>
      <c r="D60" s="115">
        <v>9.8000000000000007</v>
      </c>
      <c r="E60" s="115">
        <v>8.6</v>
      </c>
      <c r="F60" s="115">
        <v>1423</v>
      </c>
      <c r="G60" s="114">
        <v>12</v>
      </c>
      <c r="H60" s="113">
        <v>10</v>
      </c>
      <c r="I60" s="112">
        <v>1773</v>
      </c>
      <c r="J60" s="111">
        <v>25</v>
      </c>
      <c r="K60" s="111">
        <v>22</v>
      </c>
      <c r="L60" s="108"/>
      <c r="M60" s="108"/>
      <c r="N60" s="108"/>
      <c r="O60" s="27"/>
      <c r="P60" s="27"/>
      <c r="Q60" s="73"/>
      <c r="R60" s="119"/>
      <c r="S60" s="119"/>
      <c r="T60" s="107"/>
      <c r="AS60" s="73"/>
      <c r="AT60" s="119"/>
      <c r="AU60" s="119"/>
      <c r="AV60" s="107"/>
      <c r="AW60" s="107"/>
      <c r="AX60" s="107"/>
      <c r="AY60" s="118"/>
      <c r="AZ60" s="37"/>
      <c r="BA60" s="37"/>
    </row>
    <row r="61" spans="1:71" ht="18.75" customHeight="1" x14ac:dyDescent="0.25">
      <c r="A61" s="121" t="s">
        <v>7</v>
      </c>
      <c r="B61" s="116">
        <v>25</v>
      </c>
      <c r="C61" s="115">
        <v>840</v>
      </c>
      <c r="D61" s="115">
        <v>8.1</v>
      </c>
      <c r="E61" s="115">
        <v>7.1</v>
      </c>
      <c r="F61" s="115">
        <v>1180</v>
      </c>
      <c r="G61" s="114">
        <v>12</v>
      </c>
      <c r="H61" s="113">
        <v>10</v>
      </c>
      <c r="I61" s="112">
        <v>1552</v>
      </c>
      <c r="J61" s="111">
        <v>24</v>
      </c>
      <c r="K61" s="111">
        <v>21</v>
      </c>
      <c r="L61" s="108"/>
      <c r="M61" s="108"/>
      <c r="N61" s="108"/>
      <c r="O61" s="27"/>
      <c r="P61" s="27"/>
      <c r="Q61" s="73"/>
      <c r="R61" s="119"/>
      <c r="S61" s="119"/>
      <c r="T61" s="107"/>
      <c r="AS61" s="73"/>
      <c r="AT61" s="119"/>
      <c r="AU61" s="119"/>
      <c r="AV61" s="107"/>
      <c r="AW61" s="107"/>
      <c r="AX61" s="107"/>
      <c r="AY61" s="118"/>
      <c r="AZ61" s="37"/>
      <c r="BA61" s="37"/>
    </row>
    <row r="62" spans="1:71" ht="18.75" customHeight="1" x14ac:dyDescent="0.25">
      <c r="A62" s="120"/>
      <c r="B62" s="116">
        <v>32</v>
      </c>
      <c r="C62" s="115">
        <v>719</v>
      </c>
      <c r="D62" s="115">
        <v>6.9</v>
      </c>
      <c r="E62" s="115">
        <v>6.1</v>
      </c>
      <c r="F62" s="115">
        <v>1005</v>
      </c>
      <c r="G62" s="114">
        <v>9</v>
      </c>
      <c r="H62" s="113">
        <v>7</v>
      </c>
      <c r="I62" s="112">
        <v>1300</v>
      </c>
      <c r="J62" s="111">
        <v>21</v>
      </c>
      <c r="K62" s="111">
        <v>18</v>
      </c>
      <c r="L62" s="108"/>
      <c r="M62" s="108"/>
      <c r="N62" s="108"/>
      <c r="O62" s="27"/>
      <c r="P62" s="27"/>
      <c r="Q62" s="73"/>
      <c r="R62" s="107"/>
      <c r="S62" s="119"/>
      <c r="T62" s="107"/>
      <c r="AS62" s="73"/>
      <c r="AT62" s="119"/>
      <c r="AU62" s="119"/>
      <c r="AV62" s="107"/>
      <c r="AW62" s="107"/>
      <c r="AX62" s="107"/>
      <c r="AY62" s="118"/>
      <c r="AZ62" s="37"/>
      <c r="BA62" s="37"/>
    </row>
    <row r="63" spans="1:71" ht="18.75" customHeight="1" x14ac:dyDescent="0.25">
      <c r="A63" s="117"/>
      <c r="B63" s="116">
        <v>40</v>
      </c>
      <c r="C63" s="115">
        <v>534</v>
      </c>
      <c r="D63" s="115">
        <v>6.3</v>
      </c>
      <c r="E63" s="115">
        <v>5.5</v>
      </c>
      <c r="F63" s="115">
        <v>787</v>
      </c>
      <c r="G63" s="114">
        <v>8</v>
      </c>
      <c r="H63" s="113">
        <v>7</v>
      </c>
      <c r="I63" s="112">
        <v>920</v>
      </c>
      <c r="J63" s="111">
        <v>17</v>
      </c>
      <c r="K63" s="111">
        <v>15</v>
      </c>
      <c r="L63" s="108"/>
      <c r="M63" s="108"/>
      <c r="N63" s="108"/>
      <c r="O63" s="27"/>
      <c r="P63" s="27"/>
      <c r="Q63" s="44"/>
      <c r="R63" s="107"/>
      <c r="S63" s="107"/>
      <c r="T63" s="107"/>
      <c r="AS63" s="44"/>
      <c r="AT63" s="107"/>
      <c r="AU63" s="107"/>
      <c r="AV63" s="107"/>
      <c r="AW63" s="107"/>
      <c r="AX63" s="107"/>
      <c r="AY63" s="107"/>
    </row>
    <row r="64" spans="1:71" x14ac:dyDescent="0.25">
      <c r="A64" s="105"/>
      <c r="B64" s="105"/>
      <c r="C64" s="110"/>
      <c r="D64" s="110"/>
      <c r="E64" s="110"/>
      <c r="F64" s="110"/>
      <c r="G64" s="109"/>
      <c r="H64" s="109"/>
      <c r="I64" s="110"/>
      <c r="J64" s="109"/>
      <c r="K64" s="109"/>
      <c r="L64" s="108"/>
      <c r="M64" s="108"/>
      <c r="N64" s="108"/>
      <c r="O64" s="27"/>
      <c r="P64" s="27"/>
      <c r="Q64" s="44"/>
      <c r="S64" s="107"/>
      <c r="T64" s="107"/>
      <c r="AS64" s="44"/>
      <c r="AT64" s="107"/>
      <c r="AU64" s="107"/>
      <c r="AV64" s="107"/>
      <c r="AW64" s="107"/>
      <c r="AX64" s="107"/>
      <c r="AY64" s="107"/>
    </row>
    <row r="65" spans="1:59" ht="15" customHeight="1" x14ac:dyDescent="0.2">
      <c r="A65" s="106" t="s">
        <v>6</v>
      </c>
      <c r="B65" s="106"/>
      <c r="C65" s="106"/>
      <c r="D65" s="106"/>
      <c r="E65" s="106"/>
      <c r="F65" s="106"/>
      <c r="G65" s="106"/>
      <c r="H65" s="106"/>
      <c r="I65" s="106"/>
      <c r="J65" s="106"/>
      <c r="K65" s="106"/>
      <c r="L65" s="106"/>
      <c r="M65" s="106"/>
      <c r="N65" s="106"/>
      <c r="O65" s="27"/>
      <c r="P65" s="27"/>
      <c r="BG65" s="44"/>
    </row>
    <row r="66" spans="1:59" ht="8.25" customHeight="1" x14ac:dyDescent="0.2">
      <c r="A66" s="105"/>
      <c r="B66" s="105"/>
      <c r="C66" s="105"/>
      <c r="D66" s="105"/>
      <c r="E66" s="105"/>
      <c r="F66" s="105"/>
      <c r="G66" s="105"/>
      <c r="H66" s="105"/>
      <c r="I66" s="105"/>
      <c r="J66" s="105"/>
      <c r="K66" s="105"/>
      <c r="L66" s="105"/>
      <c r="M66" s="105"/>
      <c r="N66" s="105"/>
      <c r="O66" s="27"/>
      <c r="P66" s="27"/>
      <c r="BG66" s="44"/>
    </row>
    <row r="67" spans="1:59" x14ac:dyDescent="0.2">
      <c r="A67" s="102" t="s">
        <v>5</v>
      </c>
      <c r="B67" s="102"/>
      <c r="C67" s="102"/>
      <c r="D67" s="102"/>
      <c r="E67" s="102"/>
      <c r="F67" s="102"/>
      <c r="G67" s="7"/>
      <c r="H67" s="7"/>
      <c r="I67" s="7"/>
      <c r="J67" s="7"/>
      <c r="K67" s="7"/>
      <c r="L67" s="7"/>
      <c r="M67" s="7"/>
      <c r="N67" s="7"/>
      <c r="O67" s="44"/>
      <c r="P67" s="27"/>
    </row>
    <row r="68" spans="1:59" x14ac:dyDescent="0.2">
      <c r="A68" s="102" t="s">
        <v>4</v>
      </c>
      <c r="B68" s="102"/>
      <c r="C68" s="102"/>
      <c r="D68" s="102"/>
      <c r="E68" s="102"/>
      <c r="F68" s="102"/>
      <c r="G68" s="7"/>
      <c r="H68" s="7"/>
      <c r="I68" s="7"/>
      <c r="J68" s="7"/>
      <c r="K68" s="7"/>
      <c r="L68" s="7"/>
      <c r="M68" s="7"/>
      <c r="N68" s="7"/>
      <c r="O68" s="44"/>
      <c r="P68" s="27"/>
    </row>
    <row r="69" spans="1:59" ht="15" customHeight="1" x14ac:dyDescent="0.2">
      <c r="A69" s="104" t="s">
        <v>173</v>
      </c>
      <c r="B69" s="103"/>
      <c r="C69" s="103"/>
      <c r="D69" s="103"/>
      <c r="E69" s="103"/>
      <c r="F69" s="103"/>
      <c r="G69" s="103"/>
      <c r="H69" s="103"/>
      <c r="I69" s="103"/>
      <c r="J69" s="103"/>
      <c r="K69" s="103"/>
      <c r="L69" s="103"/>
      <c r="M69" s="103"/>
      <c r="N69" s="103"/>
      <c r="O69" s="44"/>
      <c r="P69" s="27"/>
    </row>
    <row r="70" spans="1:59" ht="15" customHeight="1" x14ac:dyDescent="0.2">
      <c r="A70" s="103" t="s">
        <v>2</v>
      </c>
      <c r="B70" s="103"/>
      <c r="C70" s="103"/>
      <c r="D70" s="103"/>
      <c r="E70" s="103"/>
      <c r="F70" s="103"/>
      <c r="G70" s="103"/>
      <c r="H70" s="103"/>
      <c r="I70" s="103"/>
      <c r="J70" s="103"/>
      <c r="K70" s="103"/>
      <c r="L70" s="103"/>
      <c r="M70" s="103"/>
      <c r="N70" s="103"/>
      <c r="O70" s="103"/>
      <c r="P70" s="103"/>
    </row>
    <row r="71" spans="1:59" x14ac:dyDescent="0.2">
      <c r="A71" s="102" t="s">
        <v>1</v>
      </c>
      <c r="B71" s="102"/>
      <c r="C71" s="102"/>
      <c r="D71" s="102"/>
      <c r="E71" s="102"/>
      <c r="F71" s="102"/>
      <c r="G71" s="44"/>
      <c r="H71" s="44"/>
      <c r="I71" s="44"/>
      <c r="J71" s="44"/>
      <c r="K71" s="44"/>
      <c r="L71" s="44"/>
      <c r="M71" s="44"/>
      <c r="N71" s="44"/>
      <c r="O71" s="44"/>
      <c r="P71" s="27"/>
    </row>
    <row r="72" spans="1:59" x14ac:dyDescent="0.2">
      <c r="A72" s="102" t="s">
        <v>0</v>
      </c>
      <c r="B72" s="102"/>
      <c r="C72" s="102"/>
      <c r="D72" s="102"/>
      <c r="E72" s="102"/>
      <c r="F72" s="102"/>
      <c r="G72" s="44"/>
      <c r="H72" s="44"/>
      <c r="I72" s="44"/>
      <c r="J72" s="44"/>
      <c r="K72" s="44"/>
      <c r="L72" s="44"/>
      <c r="M72" s="44"/>
      <c r="N72" s="44"/>
      <c r="O72" s="44"/>
      <c r="P72" s="27"/>
    </row>
  </sheetData>
  <mergeCells count="95">
    <mergeCell ref="A58:A60"/>
    <mergeCell ref="A61:A63"/>
    <mergeCell ref="A65:N65"/>
    <mergeCell ref="A69:N69"/>
    <mergeCell ref="A70:P70"/>
    <mergeCell ref="A48:A50"/>
    <mergeCell ref="A51:A53"/>
    <mergeCell ref="A55:A57"/>
    <mergeCell ref="C55:E55"/>
    <mergeCell ref="F55:H55"/>
    <mergeCell ref="C56:C57"/>
    <mergeCell ref="D56:E56"/>
    <mergeCell ref="F56:F57"/>
    <mergeCell ref="G56:H56"/>
    <mergeCell ref="A38:A40"/>
    <mergeCell ref="A41:A43"/>
    <mergeCell ref="A45:A47"/>
    <mergeCell ref="C45:E45"/>
    <mergeCell ref="C46:C47"/>
    <mergeCell ref="D46:E46"/>
    <mergeCell ref="A32:A34"/>
    <mergeCell ref="C32:E32"/>
    <mergeCell ref="C33:C34"/>
    <mergeCell ref="D33:E33"/>
    <mergeCell ref="B32:B34"/>
    <mergeCell ref="A35:A37"/>
    <mergeCell ref="M20:N20"/>
    <mergeCell ref="B19:B21"/>
    <mergeCell ref="D17:G17"/>
    <mergeCell ref="A22:A24"/>
    <mergeCell ref="A25:A27"/>
    <mergeCell ref="A28:A30"/>
    <mergeCell ref="D20:E20"/>
    <mergeCell ref="F20:F21"/>
    <mergeCell ref="G20:H20"/>
    <mergeCell ref="I20:I21"/>
    <mergeCell ref="J20:K20"/>
    <mergeCell ref="L20:L21"/>
    <mergeCell ref="D16:G16"/>
    <mergeCell ref="J16:M16"/>
    <mergeCell ref="D14:G14"/>
    <mergeCell ref="J17:M17"/>
    <mergeCell ref="A19:A21"/>
    <mergeCell ref="C19:E19"/>
    <mergeCell ref="F19:H19"/>
    <mergeCell ref="I19:K19"/>
    <mergeCell ref="L19:N19"/>
    <mergeCell ref="C20:C21"/>
    <mergeCell ref="D13:G13"/>
    <mergeCell ref="J13:M13"/>
    <mergeCell ref="D11:G11"/>
    <mergeCell ref="J14:M14"/>
    <mergeCell ref="D15:G15"/>
    <mergeCell ref="J15:M15"/>
    <mergeCell ref="D10:G10"/>
    <mergeCell ref="J10:M10"/>
    <mergeCell ref="D8:G8"/>
    <mergeCell ref="J11:M11"/>
    <mergeCell ref="D12:G12"/>
    <mergeCell ref="J12:M12"/>
    <mergeCell ref="D7:G7"/>
    <mergeCell ref="J7:M7"/>
    <mergeCell ref="D5:G5"/>
    <mergeCell ref="J8:M8"/>
    <mergeCell ref="D9:G9"/>
    <mergeCell ref="J9:M9"/>
    <mergeCell ref="J46:K46"/>
    <mergeCell ref="J2:M2"/>
    <mergeCell ref="D3:G3"/>
    <mergeCell ref="J3:M3"/>
    <mergeCell ref="D4:G4"/>
    <mergeCell ref="J4:M4"/>
    <mergeCell ref="D2:G2"/>
    <mergeCell ref="J5:M5"/>
    <mergeCell ref="D6:G6"/>
    <mergeCell ref="J6:M6"/>
    <mergeCell ref="I56:I57"/>
    <mergeCell ref="J56:K56"/>
    <mergeCell ref="B55:B57"/>
    <mergeCell ref="I55:K55"/>
    <mergeCell ref="B45:B47"/>
    <mergeCell ref="F45:H45"/>
    <mergeCell ref="I45:K45"/>
    <mergeCell ref="F46:F47"/>
    <mergeCell ref="G46:H46"/>
    <mergeCell ref="I46:I47"/>
    <mergeCell ref="F32:H32"/>
    <mergeCell ref="I32:K32"/>
    <mergeCell ref="L32:N32"/>
    <mergeCell ref="F33:F34"/>
    <mergeCell ref="G33:H33"/>
    <mergeCell ref="I33:I34"/>
    <mergeCell ref="J33:K33"/>
    <mergeCell ref="L33:L34"/>
    <mergeCell ref="M33:N33"/>
  </mergeCells>
  <pageMargins left="0.7" right="0.7" top="0.75" bottom="0.75" header="0.3" footer="0.3"/>
  <pageSetup paperSize="9" orientation="portrait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A2331-F647-4B43-A1B5-DA88CBF4B5C3}">
  <dimension ref="A1:AB157"/>
  <sheetViews>
    <sheetView workbookViewId="0">
      <selection activeCell="M16" sqref="M16:M22"/>
    </sheetView>
  </sheetViews>
  <sheetFormatPr defaultRowHeight="15" x14ac:dyDescent="0.25"/>
  <cols>
    <col min="1" max="1" width="4.28515625" style="2" customWidth="1"/>
    <col min="2" max="3" width="7" style="2" customWidth="1"/>
    <col min="4" max="5" width="10.5703125" style="2" customWidth="1"/>
    <col min="6" max="6" width="9.85546875" style="2" customWidth="1"/>
    <col min="7" max="7" width="9.85546875" style="4" customWidth="1"/>
    <col min="8" max="9" width="13.7109375" style="4" customWidth="1"/>
    <col min="10" max="11" width="9.85546875" style="3" customWidth="1"/>
    <col min="12" max="13" width="13.7109375" style="3" customWidth="1"/>
    <col min="14" max="16" width="10.42578125" style="3" customWidth="1"/>
    <col min="17" max="21" width="9.140625" style="2"/>
    <col min="22" max="260" width="9.140625" style="1"/>
    <col min="261" max="261" width="2.42578125" style="1" customWidth="1"/>
    <col min="262" max="262" width="17.28515625" style="1" customWidth="1"/>
    <col min="263" max="263" width="19.5703125" style="1" customWidth="1"/>
    <col min="264" max="265" width="12.7109375" style="1" customWidth="1"/>
    <col min="266" max="266" width="19.5703125" style="1" customWidth="1"/>
    <col min="267" max="272" width="12.7109375" style="1" customWidth="1"/>
    <col min="273" max="273" width="9.140625" style="1"/>
    <col min="274" max="274" width="15.5703125" style="1" customWidth="1"/>
    <col min="275" max="276" width="9.140625" style="1"/>
    <col min="277" max="277" width="30.140625" style="1" customWidth="1"/>
    <col min="278" max="516" width="9.140625" style="1"/>
    <col min="517" max="517" width="2.42578125" style="1" customWidth="1"/>
    <col min="518" max="518" width="17.28515625" style="1" customWidth="1"/>
    <col min="519" max="519" width="19.5703125" style="1" customWidth="1"/>
    <col min="520" max="521" width="12.7109375" style="1" customWidth="1"/>
    <col min="522" max="522" width="19.5703125" style="1" customWidth="1"/>
    <col min="523" max="528" width="12.7109375" style="1" customWidth="1"/>
    <col min="529" max="529" width="9.140625" style="1"/>
    <col min="530" max="530" width="15.5703125" style="1" customWidth="1"/>
    <col min="531" max="532" width="9.140625" style="1"/>
    <col min="533" max="533" width="30.140625" style="1" customWidth="1"/>
    <col min="534" max="772" width="9.140625" style="1"/>
    <col min="773" max="773" width="2.42578125" style="1" customWidth="1"/>
    <col min="774" max="774" width="17.28515625" style="1" customWidth="1"/>
    <col min="775" max="775" width="19.5703125" style="1" customWidth="1"/>
    <col min="776" max="777" width="12.7109375" style="1" customWidth="1"/>
    <col min="778" max="778" width="19.5703125" style="1" customWidth="1"/>
    <col min="779" max="784" width="12.7109375" style="1" customWidth="1"/>
    <col min="785" max="785" width="9.140625" style="1"/>
    <col min="786" max="786" width="15.5703125" style="1" customWidth="1"/>
    <col min="787" max="788" width="9.140625" style="1"/>
    <col min="789" max="789" width="30.140625" style="1" customWidth="1"/>
    <col min="790" max="1028" width="9.140625" style="1"/>
    <col min="1029" max="1029" width="2.42578125" style="1" customWidth="1"/>
    <col min="1030" max="1030" width="17.28515625" style="1" customWidth="1"/>
    <col min="1031" max="1031" width="19.5703125" style="1" customWidth="1"/>
    <col min="1032" max="1033" width="12.7109375" style="1" customWidth="1"/>
    <col min="1034" max="1034" width="19.5703125" style="1" customWidth="1"/>
    <col min="1035" max="1040" width="12.7109375" style="1" customWidth="1"/>
    <col min="1041" max="1041" width="9.140625" style="1"/>
    <col min="1042" max="1042" width="15.5703125" style="1" customWidth="1"/>
    <col min="1043" max="1044" width="9.140625" style="1"/>
    <col min="1045" max="1045" width="30.140625" style="1" customWidth="1"/>
    <col min="1046" max="1284" width="9.140625" style="1"/>
    <col min="1285" max="1285" width="2.42578125" style="1" customWidth="1"/>
    <col min="1286" max="1286" width="17.28515625" style="1" customWidth="1"/>
    <col min="1287" max="1287" width="19.5703125" style="1" customWidth="1"/>
    <col min="1288" max="1289" width="12.7109375" style="1" customWidth="1"/>
    <col min="1290" max="1290" width="19.5703125" style="1" customWidth="1"/>
    <col min="1291" max="1296" width="12.7109375" style="1" customWidth="1"/>
    <col min="1297" max="1297" width="9.140625" style="1"/>
    <col min="1298" max="1298" width="15.5703125" style="1" customWidth="1"/>
    <col min="1299" max="1300" width="9.140625" style="1"/>
    <col min="1301" max="1301" width="30.140625" style="1" customWidth="1"/>
    <col min="1302" max="1540" width="9.140625" style="1"/>
    <col min="1541" max="1541" width="2.42578125" style="1" customWidth="1"/>
    <col min="1542" max="1542" width="17.28515625" style="1" customWidth="1"/>
    <col min="1543" max="1543" width="19.5703125" style="1" customWidth="1"/>
    <col min="1544" max="1545" width="12.7109375" style="1" customWidth="1"/>
    <col min="1546" max="1546" width="19.5703125" style="1" customWidth="1"/>
    <col min="1547" max="1552" width="12.7109375" style="1" customWidth="1"/>
    <col min="1553" max="1553" width="9.140625" style="1"/>
    <col min="1554" max="1554" width="15.5703125" style="1" customWidth="1"/>
    <col min="1555" max="1556" width="9.140625" style="1"/>
    <col min="1557" max="1557" width="30.140625" style="1" customWidth="1"/>
    <col min="1558" max="1796" width="9.140625" style="1"/>
    <col min="1797" max="1797" width="2.42578125" style="1" customWidth="1"/>
    <col min="1798" max="1798" width="17.28515625" style="1" customWidth="1"/>
    <col min="1799" max="1799" width="19.5703125" style="1" customWidth="1"/>
    <col min="1800" max="1801" width="12.7109375" style="1" customWidth="1"/>
    <col min="1802" max="1802" width="19.5703125" style="1" customWidth="1"/>
    <col min="1803" max="1808" width="12.7109375" style="1" customWidth="1"/>
    <col min="1809" max="1809" width="9.140625" style="1"/>
    <col min="1810" max="1810" width="15.5703125" style="1" customWidth="1"/>
    <col min="1811" max="1812" width="9.140625" style="1"/>
    <col min="1813" max="1813" width="30.140625" style="1" customWidth="1"/>
    <col min="1814" max="2052" width="9.140625" style="1"/>
    <col min="2053" max="2053" width="2.42578125" style="1" customWidth="1"/>
    <col min="2054" max="2054" width="17.28515625" style="1" customWidth="1"/>
    <col min="2055" max="2055" width="19.5703125" style="1" customWidth="1"/>
    <col min="2056" max="2057" width="12.7109375" style="1" customWidth="1"/>
    <col min="2058" max="2058" width="19.5703125" style="1" customWidth="1"/>
    <col min="2059" max="2064" width="12.7109375" style="1" customWidth="1"/>
    <col min="2065" max="2065" width="9.140625" style="1"/>
    <col min="2066" max="2066" width="15.5703125" style="1" customWidth="1"/>
    <col min="2067" max="2068" width="9.140625" style="1"/>
    <col min="2069" max="2069" width="30.140625" style="1" customWidth="1"/>
    <col min="2070" max="2308" width="9.140625" style="1"/>
    <col min="2309" max="2309" width="2.42578125" style="1" customWidth="1"/>
    <col min="2310" max="2310" width="17.28515625" style="1" customWidth="1"/>
    <col min="2311" max="2311" width="19.5703125" style="1" customWidth="1"/>
    <col min="2312" max="2313" width="12.7109375" style="1" customWidth="1"/>
    <col min="2314" max="2314" width="19.5703125" style="1" customWidth="1"/>
    <col min="2315" max="2320" width="12.7109375" style="1" customWidth="1"/>
    <col min="2321" max="2321" width="9.140625" style="1"/>
    <col min="2322" max="2322" width="15.5703125" style="1" customWidth="1"/>
    <col min="2323" max="2324" width="9.140625" style="1"/>
    <col min="2325" max="2325" width="30.140625" style="1" customWidth="1"/>
    <col min="2326" max="2564" width="9.140625" style="1"/>
    <col min="2565" max="2565" width="2.42578125" style="1" customWidth="1"/>
    <col min="2566" max="2566" width="17.28515625" style="1" customWidth="1"/>
    <col min="2567" max="2567" width="19.5703125" style="1" customWidth="1"/>
    <col min="2568" max="2569" width="12.7109375" style="1" customWidth="1"/>
    <col min="2570" max="2570" width="19.5703125" style="1" customWidth="1"/>
    <col min="2571" max="2576" width="12.7109375" style="1" customWidth="1"/>
    <col min="2577" max="2577" width="9.140625" style="1"/>
    <col min="2578" max="2578" width="15.5703125" style="1" customWidth="1"/>
    <col min="2579" max="2580" width="9.140625" style="1"/>
    <col min="2581" max="2581" width="30.140625" style="1" customWidth="1"/>
    <col min="2582" max="2820" width="9.140625" style="1"/>
    <col min="2821" max="2821" width="2.42578125" style="1" customWidth="1"/>
    <col min="2822" max="2822" width="17.28515625" style="1" customWidth="1"/>
    <col min="2823" max="2823" width="19.5703125" style="1" customWidth="1"/>
    <col min="2824" max="2825" width="12.7109375" style="1" customWidth="1"/>
    <col min="2826" max="2826" width="19.5703125" style="1" customWidth="1"/>
    <col min="2827" max="2832" width="12.7109375" style="1" customWidth="1"/>
    <col min="2833" max="2833" width="9.140625" style="1"/>
    <col min="2834" max="2834" width="15.5703125" style="1" customWidth="1"/>
    <col min="2835" max="2836" width="9.140625" style="1"/>
    <col min="2837" max="2837" width="30.140625" style="1" customWidth="1"/>
    <col min="2838" max="3076" width="9.140625" style="1"/>
    <col min="3077" max="3077" width="2.42578125" style="1" customWidth="1"/>
    <col min="3078" max="3078" width="17.28515625" style="1" customWidth="1"/>
    <col min="3079" max="3079" width="19.5703125" style="1" customWidth="1"/>
    <col min="3080" max="3081" width="12.7109375" style="1" customWidth="1"/>
    <col min="3082" max="3082" width="19.5703125" style="1" customWidth="1"/>
    <col min="3083" max="3088" width="12.7109375" style="1" customWidth="1"/>
    <col min="3089" max="3089" width="9.140625" style="1"/>
    <col min="3090" max="3090" width="15.5703125" style="1" customWidth="1"/>
    <col min="3091" max="3092" width="9.140625" style="1"/>
    <col min="3093" max="3093" width="30.140625" style="1" customWidth="1"/>
    <col min="3094" max="3332" width="9.140625" style="1"/>
    <col min="3333" max="3333" width="2.42578125" style="1" customWidth="1"/>
    <col min="3334" max="3334" width="17.28515625" style="1" customWidth="1"/>
    <col min="3335" max="3335" width="19.5703125" style="1" customWidth="1"/>
    <col min="3336" max="3337" width="12.7109375" style="1" customWidth="1"/>
    <col min="3338" max="3338" width="19.5703125" style="1" customWidth="1"/>
    <col min="3339" max="3344" width="12.7109375" style="1" customWidth="1"/>
    <col min="3345" max="3345" width="9.140625" style="1"/>
    <col min="3346" max="3346" width="15.5703125" style="1" customWidth="1"/>
    <col min="3347" max="3348" width="9.140625" style="1"/>
    <col min="3349" max="3349" width="30.140625" style="1" customWidth="1"/>
    <col min="3350" max="3588" width="9.140625" style="1"/>
    <col min="3589" max="3589" width="2.42578125" style="1" customWidth="1"/>
    <col min="3590" max="3590" width="17.28515625" style="1" customWidth="1"/>
    <col min="3591" max="3591" width="19.5703125" style="1" customWidth="1"/>
    <col min="3592" max="3593" width="12.7109375" style="1" customWidth="1"/>
    <col min="3594" max="3594" width="19.5703125" style="1" customWidth="1"/>
    <col min="3595" max="3600" width="12.7109375" style="1" customWidth="1"/>
    <col min="3601" max="3601" width="9.140625" style="1"/>
    <col min="3602" max="3602" width="15.5703125" style="1" customWidth="1"/>
    <col min="3603" max="3604" width="9.140625" style="1"/>
    <col min="3605" max="3605" width="30.140625" style="1" customWidth="1"/>
    <col min="3606" max="3844" width="9.140625" style="1"/>
    <col min="3845" max="3845" width="2.42578125" style="1" customWidth="1"/>
    <col min="3846" max="3846" width="17.28515625" style="1" customWidth="1"/>
    <col min="3847" max="3847" width="19.5703125" style="1" customWidth="1"/>
    <col min="3848" max="3849" width="12.7109375" style="1" customWidth="1"/>
    <col min="3850" max="3850" width="19.5703125" style="1" customWidth="1"/>
    <col min="3851" max="3856" width="12.7109375" style="1" customWidth="1"/>
    <col min="3857" max="3857" width="9.140625" style="1"/>
    <col min="3858" max="3858" width="15.5703125" style="1" customWidth="1"/>
    <col min="3859" max="3860" width="9.140625" style="1"/>
    <col min="3861" max="3861" width="30.140625" style="1" customWidth="1"/>
    <col min="3862" max="4100" width="9.140625" style="1"/>
    <col min="4101" max="4101" width="2.42578125" style="1" customWidth="1"/>
    <col min="4102" max="4102" width="17.28515625" style="1" customWidth="1"/>
    <col min="4103" max="4103" width="19.5703125" style="1" customWidth="1"/>
    <col min="4104" max="4105" width="12.7109375" style="1" customWidth="1"/>
    <col min="4106" max="4106" width="19.5703125" style="1" customWidth="1"/>
    <col min="4107" max="4112" width="12.7109375" style="1" customWidth="1"/>
    <col min="4113" max="4113" width="9.140625" style="1"/>
    <col min="4114" max="4114" width="15.5703125" style="1" customWidth="1"/>
    <col min="4115" max="4116" width="9.140625" style="1"/>
    <col min="4117" max="4117" width="30.140625" style="1" customWidth="1"/>
    <col min="4118" max="4356" width="9.140625" style="1"/>
    <col min="4357" max="4357" width="2.42578125" style="1" customWidth="1"/>
    <col min="4358" max="4358" width="17.28515625" style="1" customWidth="1"/>
    <col min="4359" max="4359" width="19.5703125" style="1" customWidth="1"/>
    <col min="4360" max="4361" width="12.7109375" style="1" customWidth="1"/>
    <col min="4362" max="4362" width="19.5703125" style="1" customWidth="1"/>
    <col min="4363" max="4368" width="12.7109375" style="1" customWidth="1"/>
    <col min="4369" max="4369" width="9.140625" style="1"/>
    <col min="4370" max="4370" width="15.5703125" style="1" customWidth="1"/>
    <col min="4371" max="4372" width="9.140625" style="1"/>
    <col min="4373" max="4373" width="30.140625" style="1" customWidth="1"/>
    <col min="4374" max="4612" width="9.140625" style="1"/>
    <col min="4613" max="4613" width="2.42578125" style="1" customWidth="1"/>
    <col min="4614" max="4614" width="17.28515625" style="1" customWidth="1"/>
    <col min="4615" max="4615" width="19.5703125" style="1" customWidth="1"/>
    <col min="4616" max="4617" width="12.7109375" style="1" customWidth="1"/>
    <col min="4618" max="4618" width="19.5703125" style="1" customWidth="1"/>
    <col min="4619" max="4624" width="12.7109375" style="1" customWidth="1"/>
    <col min="4625" max="4625" width="9.140625" style="1"/>
    <col min="4626" max="4626" width="15.5703125" style="1" customWidth="1"/>
    <col min="4627" max="4628" width="9.140625" style="1"/>
    <col min="4629" max="4629" width="30.140625" style="1" customWidth="1"/>
    <col min="4630" max="4868" width="9.140625" style="1"/>
    <col min="4869" max="4869" width="2.42578125" style="1" customWidth="1"/>
    <col min="4870" max="4870" width="17.28515625" style="1" customWidth="1"/>
    <col min="4871" max="4871" width="19.5703125" style="1" customWidth="1"/>
    <col min="4872" max="4873" width="12.7109375" style="1" customWidth="1"/>
    <col min="4874" max="4874" width="19.5703125" style="1" customWidth="1"/>
    <col min="4875" max="4880" width="12.7109375" style="1" customWidth="1"/>
    <col min="4881" max="4881" width="9.140625" style="1"/>
    <col min="4882" max="4882" width="15.5703125" style="1" customWidth="1"/>
    <col min="4883" max="4884" width="9.140625" style="1"/>
    <col min="4885" max="4885" width="30.140625" style="1" customWidth="1"/>
    <col min="4886" max="5124" width="9.140625" style="1"/>
    <col min="5125" max="5125" width="2.42578125" style="1" customWidth="1"/>
    <col min="5126" max="5126" width="17.28515625" style="1" customWidth="1"/>
    <col min="5127" max="5127" width="19.5703125" style="1" customWidth="1"/>
    <col min="5128" max="5129" width="12.7109375" style="1" customWidth="1"/>
    <col min="5130" max="5130" width="19.5703125" style="1" customWidth="1"/>
    <col min="5131" max="5136" width="12.7109375" style="1" customWidth="1"/>
    <col min="5137" max="5137" width="9.140625" style="1"/>
    <col min="5138" max="5138" width="15.5703125" style="1" customWidth="1"/>
    <col min="5139" max="5140" width="9.140625" style="1"/>
    <col min="5141" max="5141" width="30.140625" style="1" customWidth="1"/>
    <col min="5142" max="5380" width="9.140625" style="1"/>
    <col min="5381" max="5381" width="2.42578125" style="1" customWidth="1"/>
    <col min="5382" max="5382" width="17.28515625" style="1" customWidth="1"/>
    <col min="5383" max="5383" width="19.5703125" style="1" customWidth="1"/>
    <col min="5384" max="5385" width="12.7109375" style="1" customWidth="1"/>
    <col min="5386" max="5386" width="19.5703125" style="1" customWidth="1"/>
    <col min="5387" max="5392" width="12.7109375" style="1" customWidth="1"/>
    <col min="5393" max="5393" width="9.140625" style="1"/>
    <col min="5394" max="5394" width="15.5703125" style="1" customWidth="1"/>
    <col min="5395" max="5396" width="9.140625" style="1"/>
    <col min="5397" max="5397" width="30.140625" style="1" customWidth="1"/>
    <col min="5398" max="5636" width="9.140625" style="1"/>
    <col min="5637" max="5637" width="2.42578125" style="1" customWidth="1"/>
    <col min="5638" max="5638" width="17.28515625" style="1" customWidth="1"/>
    <col min="5639" max="5639" width="19.5703125" style="1" customWidth="1"/>
    <col min="5640" max="5641" width="12.7109375" style="1" customWidth="1"/>
    <col min="5642" max="5642" width="19.5703125" style="1" customWidth="1"/>
    <col min="5643" max="5648" width="12.7109375" style="1" customWidth="1"/>
    <col min="5649" max="5649" width="9.140625" style="1"/>
    <col min="5650" max="5650" width="15.5703125" style="1" customWidth="1"/>
    <col min="5651" max="5652" width="9.140625" style="1"/>
    <col min="5653" max="5653" width="30.140625" style="1" customWidth="1"/>
    <col min="5654" max="5892" width="9.140625" style="1"/>
    <col min="5893" max="5893" width="2.42578125" style="1" customWidth="1"/>
    <col min="5894" max="5894" width="17.28515625" style="1" customWidth="1"/>
    <col min="5895" max="5895" width="19.5703125" style="1" customWidth="1"/>
    <col min="5896" max="5897" width="12.7109375" style="1" customWidth="1"/>
    <col min="5898" max="5898" width="19.5703125" style="1" customWidth="1"/>
    <col min="5899" max="5904" width="12.7109375" style="1" customWidth="1"/>
    <col min="5905" max="5905" width="9.140625" style="1"/>
    <col min="5906" max="5906" width="15.5703125" style="1" customWidth="1"/>
    <col min="5907" max="5908" width="9.140625" style="1"/>
    <col min="5909" max="5909" width="30.140625" style="1" customWidth="1"/>
    <col min="5910" max="6148" width="9.140625" style="1"/>
    <col min="6149" max="6149" width="2.42578125" style="1" customWidth="1"/>
    <col min="6150" max="6150" width="17.28515625" style="1" customWidth="1"/>
    <col min="6151" max="6151" width="19.5703125" style="1" customWidth="1"/>
    <col min="6152" max="6153" width="12.7109375" style="1" customWidth="1"/>
    <col min="6154" max="6154" width="19.5703125" style="1" customWidth="1"/>
    <col min="6155" max="6160" width="12.7109375" style="1" customWidth="1"/>
    <col min="6161" max="6161" width="9.140625" style="1"/>
    <col min="6162" max="6162" width="15.5703125" style="1" customWidth="1"/>
    <col min="6163" max="6164" width="9.140625" style="1"/>
    <col min="6165" max="6165" width="30.140625" style="1" customWidth="1"/>
    <col min="6166" max="6404" width="9.140625" style="1"/>
    <col min="6405" max="6405" width="2.42578125" style="1" customWidth="1"/>
    <col min="6406" max="6406" width="17.28515625" style="1" customWidth="1"/>
    <col min="6407" max="6407" width="19.5703125" style="1" customWidth="1"/>
    <col min="6408" max="6409" width="12.7109375" style="1" customWidth="1"/>
    <col min="6410" max="6410" width="19.5703125" style="1" customWidth="1"/>
    <col min="6411" max="6416" width="12.7109375" style="1" customWidth="1"/>
    <col min="6417" max="6417" width="9.140625" style="1"/>
    <col min="6418" max="6418" width="15.5703125" style="1" customWidth="1"/>
    <col min="6419" max="6420" width="9.140625" style="1"/>
    <col min="6421" max="6421" width="30.140625" style="1" customWidth="1"/>
    <col min="6422" max="6660" width="9.140625" style="1"/>
    <col min="6661" max="6661" width="2.42578125" style="1" customWidth="1"/>
    <col min="6662" max="6662" width="17.28515625" style="1" customWidth="1"/>
    <col min="6663" max="6663" width="19.5703125" style="1" customWidth="1"/>
    <col min="6664" max="6665" width="12.7109375" style="1" customWidth="1"/>
    <col min="6666" max="6666" width="19.5703125" style="1" customWidth="1"/>
    <col min="6667" max="6672" width="12.7109375" style="1" customWidth="1"/>
    <col min="6673" max="6673" width="9.140625" style="1"/>
    <col min="6674" max="6674" width="15.5703125" style="1" customWidth="1"/>
    <col min="6675" max="6676" width="9.140625" style="1"/>
    <col min="6677" max="6677" width="30.140625" style="1" customWidth="1"/>
    <col min="6678" max="6916" width="9.140625" style="1"/>
    <col min="6917" max="6917" width="2.42578125" style="1" customWidth="1"/>
    <col min="6918" max="6918" width="17.28515625" style="1" customWidth="1"/>
    <col min="6919" max="6919" width="19.5703125" style="1" customWidth="1"/>
    <col min="6920" max="6921" width="12.7109375" style="1" customWidth="1"/>
    <col min="6922" max="6922" width="19.5703125" style="1" customWidth="1"/>
    <col min="6923" max="6928" width="12.7109375" style="1" customWidth="1"/>
    <col min="6929" max="6929" width="9.140625" style="1"/>
    <col min="6930" max="6930" width="15.5703125" style="1" customWidth="1"/>
    <col min="6931" max="6932" width="9.140625" style="1"/>
    <col min="6933" max="6933" width="30.140625" style="1" customWidth="1"/>
    <col min="6934" max="7172" width="9.140625" style="1"/>
    <col min="7173" max="7173" width="2.42578125" style="1" customWidth="1"/>
    <col min="7174" max="7174" width="17.28515625" style="1" customWidth="1"/>
    <col min="7175" max="7175" width="19.5703125" style="1" customWidth="1"/>
    <col min="7176" max="7177" width="12.7109375" style="1" customWidth="1"/>
    <col min="7178" max="7178" width="19.5703125" style="1" customWidth="1"/>
    <col min="7179" max="7184" width="12.7109375" style="1" customWidth="1"/>
    <col min="7185" max="7185" width="9.140625" style="1"/>
    <col min="7186" max="7186" width="15.5703125" style="1" customWidth="1"/>
    <col min="7187" max="7188" width="9.140625" style="1"/>
    <col min="7189" max="7189" width="30.140625" style="1" customWidth="1"/>
    <col min="7190" max="7428" width="9.140625" style="1"/>
    <col min="7429" max="7429" width="2.42578125" style="1" customWidth="1"/>
    <col min="7430" max="7430" width="17.28515625" style="1" customWidth="1"/>
    <col min="7431" max="7431" width="19.5703125" style="1" customWidth="1"/>
    <col min="7432" max="7433" width="12.7109375" style="1" customWidth="1"/>
    <col min="7434" max="7434" width="19.5703125" style="1" customWidth="1"/>
    <col min="7435" max="7440" width="12.7109375" style="1" customWidth="1"/>
    <col min="7441" max="7441" width="9.140625" style="1"/>
    <col min="7442" max="7442" width="15.5703125" style="1" customWidth="1"/>
    <col min="7443" max="7444" width="9.140625" style="1"/>
    <col min="7445" max="7445" width="30.140625" style="1" customWidth="1"/>
    <col min="7446" max="7684" width="9.140625" style="1"/>
    <col min="7685" max="7685" width="2.42578125" style="1" customWidth="1"/>
    <col min="7686" max="7686" width="17.28515625" style="1" customWidth="1"/>
    <col min="7687" max="7687" width="19.5703125" style="1" customWidth="1"/>
    <col min="7688" max="7689" width="12.7109375" style="1" customWidth="1"/>
    <col min="7690" max="7690" width="19.5703125" style="1" customWidth="1"/>
    <col min="7691" max="7696" width="12.7109375" style="1" customWidth="1"/>
    <col min="7697" max="7697" width="9.140625" style="1"/>
    <col min="7698" max="7698" width="15.5703125" style="1" customWidth="1"/>
    <col min="7699" max="7700" width="9.140625" style="1"/>
    <col min="7701" max="7701" width="30.140625" style="1" customWidth="1"/>
    <col min="7702" max="7940" width="9.140625" style="1"/>
    <col min="7941" max="7941" width="2.42578125" style="1" customWidth="1"/>
    <col min="7942" max="7942" width="17.28515625" style="1" customWidth="1"/>
    <col min="7943" max="7943" width="19.5703125" style="1" customWidth="1"/>
    <col min="7944" max="7945" width="12.7109375" style="1" customWidth="1"/>
    <col min="7946" max="7946" width="19.5703125" style="1" customWidth="1"/>
    <col min="7947" max="7952" width="12.7109375" style="1" customWidth="1"/>
    <col min="7953" max="7953" width="9.140625" style="1"/>
    <col min="7954" max="7954" width="15.5703125" style="1" customWidth="1"/>
    <col min="7955" max="7956" width="9.140625" style="1"/>
    <col min="7957" max="7957" width="30.140625" style="1" customWidth="1"/>
    <col min="7958" max="8196" width="9.140625" style="1"/>
    <col min="8197" max="8197" width="2.42578125" style="1" customWidth="1"/>
    <col min="8198" max="8198" width="17.28515625" style="1" customWidth="1"/>
    <col min="8199" max="8199" width="19.5703125" style="1" customWidth="1"/>
    <col min="8200" max="8201" width="12.7109375" style="1" customWidth="1"/>
    <col min="8202" max="8202" width="19.5703125" style="1" customWidth="1"/>
    <col min="8203" max="8208" width="12.7109375" style="1" customWidth="1"/>
    <col min="8209" max="8209" width="9.140625" style="1"/>
    <col min="8210" max="8210" width="15.5703125" style="1" customWidth="1"/>
    <col min="8211" max="8212" width="9.140625" style="1"/>
    <col min="8213" max="8213" width="30.140625" style="1" customWidth="1"/>
    <col min="8214" max="8452" width="9.140625" style="1"/>
    <col min="8453" max="8453" width="2.42578125" style="1" customWidth="1"/>
    <col min="8454" max="8454" width="17.28515625" style="1" customWidth="1"/>
    <col min="8455" max="8455" width="19.5703125" style="1" customWidth="1"/>
    <col min="8456" max="8457" width="12.7109375" style="1" customWidth="1"/>
    <col min="8458" max="8458" width="19.5703125" style="1" customWidth="1"/>
    <col min="8459" max="8464" width="12.7109375" style="1" customWidth="1"/>
    <col min="8465" max="8465" width="9.140625" style="1"/>
    <col min="8466" max="8466" width="15.5703125" style="1" customWidth="1"/>
    <col min="8467" max="8468" width="9.140625" style="1"/>
    <col min="8469" max="8469" width="30.140625" style="1" customWidth="1"/>
    <col min="8470" max="8708" width="9.140625" style="1"/>
    <col min="8709" max="8709" width="2.42578125" style="1" customWidth="1"/>
    <col min="8710" max="8710" width="17.28515625" style="1" customWidth="1"/>
    <col min="8711" max="8711" width="19.5703125" style="1" customWidth="1"/>
    <col min="8712" max="8713" width="12.7109375" style="1" customWidth="1"/>
    <col min="8714" max="8714" width="19.5703125" style="1" customWidth="1"/>
    <col min="8715" max="8720" width="12.7109375" style="1" customWidth="1"/>
    <col min="8721" max="8721" width="9.140625" style="1"/>
    <col min="8722" max="8722" width="15.5703125" style="1" customWidth="1"/>
    <col min="8723" max="8724" width="9.140625" style="1"/>
    <col min="8725" max="8725" width="30.140625" style="1" customWidth="1"/>
    <col min="8726" max="8964" width="9.140625" style="1"/>
    <col min="8965" max="8965" width="2.42578125" style="1" customWidth="1"/>
    <col min="8966" max="8966" width="17.28515625" style="1" customWidth="1"/>
    <col min="8967" max="8967" width="19.5703125" style="1" customWidth="1"/>
    <col min="8968" max="8969" width="12.7109375" style="1" customWidth="1"/>
    <col min="8970" max="8970" width="19.5703125" style="1" customWidth="1"/>
    <col min="8971" max="8976" width="12.7109375" style="1" customWidth="1"/>
    <col min="8977" max="8977" width="9.140625" style="1"/>
    <col min="8978" max="8978" width="15.5703125" style="1" customWidth="1"/>
    <col min="8979" max="8980" width="9.140625" style="1"/>
    <col min="8981" max="8981" width="30.140625" style="1" customWidth="1"/>
    <col min="8982" max="9220" width="9.140625" style="1"/>
    <col min="9221" max="9221" width="2.42578125" style="1" customWidth="1"/>
    <col min="9222" max="9222" width="17.28515625" style="1" customWidth="1"/>
    <col min="9223" max="9223" width="19.5703125" style="1" customWidth="1"/>
    <col min="9224" max="9225" width="12.7109375" style="1" customWidth="1"/>
    <col min="9226" max="9226" width="19.5703125" style="1" customWidth="1"/>
    <col min="9227" max="9232" width="12.7109375" style="1" customWidth="1"/>
    <col min="9233" max="9233" width="9.140625" style="1"/>
    <col min="9234" max="9234" width="15.5703125" style="1" customWidth="1"/>
    <col min="9235" max="9236" width="9.140625" style="1"/>
    <col min="9237" max="9237" width="30.140625" style="1" customWidth="1"/>
    <col min="9238" max="9476" width="9.140625" style="1"/>
    <col min="9477" max="9477" width="2.42578125" style="1" customWidth="1"/>
    <col min="9478" max="9478" width="17.28515625" style="1" customWidth="1"/>
    <col min="9479" max="9479" width="19.5703125" style="1" customWidth="1"/>
    <col min="9480" max="9481" width="12.7109375" style="1" customWidth="1"/>
    <col min="9482" max="9482" width="19.5703125" style="1" customWidth="1"/>
    <col min="9483" max="9488" width="12.7109375" style="1" customWidth="1"/>
    <col min="9489" max="9489" width="9.140625" style="1"/>
    <col min="9490" max="9490" width="15.5703125" style="1" customWidth="1"/>
    <col min="9491" max="9492" width="9.140625" style="1"/>
    <col min="9493" max="9493" width="30.140625" style="1" customWidth="1"/>
    <col min="9494" max="9732" width="9.140625" style="1"/>
    <col min="9733" max="9733" width="2.42578125" style="1" customWidth="1"/>
    <col min="9734" max="9734" width="17.28515625" style="1" customWidth="1"/>
    <col min="9735" max="9735" width="19.5703125" style="1" customWidth="1"/>
    <col min="9736" max="9737" width="12.7109375" style="1" customWidth="1"/>
    <col min="9738" max="9738" width="19.5703125" style="1" customWidth="1"/>
    <col min="9739" max="9744" width="12.7109375" style="1" customWidth="1"/>
    <col min="9745" max="9745" width="9.140625" style="1"/>
    <col min="9746" max="9746" width="15.5703125" style="1" customWidth="1"/>
    <col min="9747" max="9748" width="9.140625" style="1"/>
    <col min="9749" max="9749" width="30.140625" style="1" customWidth="1"/>
    <col min="9750" max="9988" width="9.140625" style="1"/>
    <col min="9989" max="9989" width="2.42578125" style="1" customWidth="1"/>
    <col min="9990" max="9990" width="17.28515625" style="1" customWidth="1"/>
    <col min="9991" max="9991" width="19.5703125" style="1" customWidth="1"/>
    <col min="9992" max="9993" width="12.7109375" style="1" customWidth="1"/>
    <col min="9994" max="9994" width="19.5703125" style="1" customWidth="1"/>
    <col min="9995" max="10000" width="12.7109375" style="1" customWidth="1"/>
    <col min="10001" max="10001" width="9.140625" style="1"/>
    <col min="10002" max="10002" width="15.5703125" style="1" customWidth="1"/>
    <col min="10003" max="10004" width="9.140625" style="1"/>
    <col min="10005" max="10005" width="30.140625" style="1" customWidth="1"/>
    <col min="10006" max="10244" width="9.140625" style="1"/>
    <col min="10245" max="10245" width="2.42578125" style="1" customWidth="1"/>
    <col min="10246" max="10246" width="17.28515625" style="1" customWidth="1"/>
    <col min="10247" max="10247" width="19.5703125" style="1" customWidth="1"/>
    <col min="10248" max="10249" width="12.7109375" style="1" customWidth="1"/>
    <col min="10250" max="10250" width="19.5703125" style="1" customWidth="1"/>
    <col min="10251" max="10256" width="12.7109375" style="1" customWidth="1"/>
    <col min="10257" max="10257" width="9.140625" style="1"/>
    <col min="10258" max="10258" width="15.5703125" style="1" customWidth="1"/>
    <col min="10259" max="10260" width="9.140625" style="1"/>
    <col min="10261" max="10261" width="30.140625" style="1" customWidth="1"/>
    <col min="10262" max="10500" width="9.140625" style="1"/>
    <col min="10501" max="10501" width="2.42578125" style="1" customWidth="1"/>
    <col min="10502" max="10502" width="17.28515625" style="1" customWidth="1"/>
    <col min="10503" max="10503" width="19.5703125" style="1" customWidth="1"/>
    <col min="10504" max="10505" width="12.7109375" style="1" customWidth="1"/>
    <col min="10506" max="10506" width="19.5703125" style="1" customWidth="1"/>
    <col min="10507" max="10512" width="12.7109375" style="1" customWidth="1"/>
    <col min="10513" max="10513" width="9.140625" style="1"/>
    <col min="10514" max="10514" width="15.5703125" style="1" customWidth="1"/>
    <col min="10515" max="10516" width="9.140625" style="1"/>
    <col min="10517" max="10517" width="30.140625" style="1" customWidth="1"/>
    <col min="10518" max="10756" width="9.140625" style="1"/>
    <col min="10757" max="10757" width="2.42578125" style="1" customWidth="1"/>
    <col min="10758" max="10758" width="17.28515625" style="1" customWidth="1"/>
    <col min="10759" max="10759" width="19.5703125" style="1" customWidth="1"/>
    <col min="10760" max="10761" width="12.7109375" style="1" customWidth="1"/>
    <col min="10762" max="10762" width="19.5703125" style="1" customWidth="1"/>
    <col min="10763" max="10768" width="12.7109375" style="1" customWidth="1"/>
    <col min="10769" max="10769" width="9.140625" style="1"/>
    <col min="10770" max="10770" width="15.5703125" style="1" customWidth="1"/>
    <col min="10771" max="10772" width="9.140625" style="1"/>
    <col min="10773" max="10773" width="30.140625" style="1" customWidth="1"/>
    <col min="10774" max="11012" width="9.140625" style="1"/>
    <col min="11013" max="11013" width="2.42578125" style="1" customWidth="1"/>
    <col min="11014" max="11014" width="17.28515625" style="1" customWidth="1"/>
    <col min="11015" max="11015" width="19.5703125" style="1" customWidth="1"/>
    <col min="11016" max="11017" width="12.7109375" style="1" customWidth="1"/>
    <col min="11018" max="11018" width="19.5703125" style="1" customWidth="1"/>
    <col min="11019" max="11024" width="12.7109375" style="1" customWidth="1"/>
    <col min="11025" max="11025" width="9.140625" style="1"/>
    <col min="11026" max="11026" width="15.5703125" style="1" customWidth="1"/>
    <col min="11027" max="11028" width="9.140625" style="1"/>
    <col min="11029" max="11029" width="30.140625" style="1" customWidth="1"/>
    <col min="11030" max="11268" width="9.140625" style="1"/>
    <col min="11269" max="11269" width="2.42578125" style="1" customWidth="1"/>
    <col min="11270" max="11270" width="17.28515625" style="1" customWidth="1"/>
    <col min="11271" max="11271" width="19.5703125" style="1" customWidth="1"/>
    <col min="11272" max="11273" width="12.7109375" style="1" customWidth="1"/>
    <col min="11274" max="11274" width="19.5703125" style="1" customWidth="1"/>
    <col min="11275" max="11280" width="12.7109375" style="1" customWidth="1"/>
    <col min="11281" max="11281" width="9.140625" style="1"/>
    <col min="11282" max="11282" width="15.5703125" style="1" customWidth="1"/>
    <col min="11283" max="11284" width="9.140625" style="1"/>
    <col min="11285" max="11285" width="30.140625" style="1" customWidth="1"/>
    <col min="11286" max="11524" width="9.140625" style="1"/>
    <col min="11525" max="11525" width="2.42578125" style="1" customWidth="1"/>
    <col min="11526" max="11526" width="17.28515625" style="1" customWidth="1"/>
    <col min="11527" max="11527" width="19.5703125" style="1" customWidth="1"/>
    <col min="11528" max="11529" width="12.7109375" style="1" customWidth="1"/>
    <col min="11530" max="11530" width="19.5703125" style="1" customWidth="1"/>
    <col min="11531" max="11536" width="12.7109375" style="1" customWidth="1"/>
    <col min="11537" max="11537" width="9.140625" style="1"/>
    <col min="11538" max="11538" width="15.5703125" style="1" customWidth="1"/>
    <col min="11539" max="11540" width="9.140625" style="1"/>
    <col min="11541" max="11541" width="30.140625" style="1" customWidth="1"/>
    <col min="11542" max="11780" width="9.140625" style="1"/>
    <col min="11781" max="11781" width="2.42578125" style="1" customWidth="1"/>
    <col min="11782" max="11782" width="17.28515625" style="1" customWidth="1"/>
    <col min="11783" max="11783" width="19.5703125" style="1" customWidth="1"/>
    <col min="11784" max="11785" width="12.7109375" style="1" customWidth="1"/>
    <col min="11786" max="11786" width="19.5703125" style="1" customWidth="1"/>
    <col min="11787" max="11792" width="12.7109375" style="1" customWidth="1"/>
    <col min="11793" max="11793" width="9.140625" style="1"/>
    <col min="11794" max="11794" width="15.5703125" style="1" customWidth="1"/>
    <col min="11795" max="11796" width="9.140625" style="1"/>
    <col min="11797" max="11797" width="30.140625" style="1" customWidth="1"/>
    <col min="11798" max="12036" width="9.140625" style="1"/>
    <col min="12037" max="12037" width="2.42578125" style="1" customWidth="1"/>
    <col min="12038" max="12038" width="17.28515625" style="1" customWidth="1"/>
    <col min="12039" max="12039" width="19.5703125" style="1" customWidth="1"/>
    <col min="12040" max="12041" width="12.7109375" style="1" customWidth="1"/>
    <col min="12042" max="12042" width="19.5703125" style="1" customWidth="1"/>
    <col min="12043" max="12048" width="12.7109375" style="1" customWidth="1"/>
    <col min="12049" max="12049" width="9.140625" style="1"/>
    <col min="12050" max="12050" width="15.5703125" style="1" customWidth="1"/>
    <col min="12051" max="12052" width="9.140625" style="1"/>
    <col min="12053" max="12053" width="30.140625" style="1" customWidth="1"/>
    <col min="12054" max="12292" width="9.140625" style="1"/>
    <col min="12293" max="12293" width="2.42578125" style="1" customWidth="1"/>
    <col min="12294" max="12294" width="17.28515625" style="1" customWidth="1"/>
    <col min="12295" max="12295" width="19.5703125" style="1" customWidth="1"/>
    <col min="12296" max="12297" width="12.7109375" style="1" customWidth="1"/>
    <col min="12298" max="12298" width="19.5703125" style="1" customWidth="1"/>
    <col min="12299" max="12304" width="12.7109375" style="1" customWidth="1"/>
    <col min="12305" max="12305" width="9.140625" style="1"/>
    <col min="12306" max="12306" width="15.5703125" style="1" customWidth="1"/>
    <col min="12307" max="12308" width="9.140625" style="1"/>
    <col min="12309" max="12309" width="30.140625" style="1" customWidth="1"/>
    <col min="12310" max="12548" width="9.140625" style="1"/>
    <col min="12549" max="12549" width="2.42578125" style="1" customWidth="1"/>
    <col min="12550" max="12550" width="17.28515625" style="1" customWidth="1"/>
    <col min="12551" max="12551" width="19.5703125" style="1" customWidth="1"/>
    <col min="12552" max="12553" width="12.7109375" style="1" customWidth="1"/>
    <col min="12554" max="12554" width="19.5703125" style="1" customWidth="1"/>
    <col min="12555" max="12560" width="12.7109375" style="1" customWidth="1"/>
    <col min="12561" max="12561" width="9.140625" style="1"/>
    <col min="12562" max="12562" width="15.5703125" style="1" customWidth="1"/>
    <col min="12563" max="12564" width="9.140625" style="1"/>
    <col min="12565" max="12565" width="30.140625" style="1" customWidth="1"/>
    <col min="12566" max="12804" width="9.140625" style="1"/>
    <col min="12805" max="12805" width="2.42578125" style="1" customWidth="1"/>
    <col min="12806" max="12806" width="17.28515625" style="1" customWidth="1"/>
    <col min="12807" max="12807" width="19.5703125" style="1" customWidth="1"/>
    <col min="12808" max="12809" width="12.7109375" style="1" customWidth="1"/>
    <col min="12810" max="12810" width="19.5703125" style="1" customWidth="1"/>
    <col min="12811" max="12816" width="12.7109375" style="1" customWidth="1"/>
    <col min="12817" max="12817" width="9.140625" style="1"/>
    <col min="12818" max="12818" width="15.5703125" style="1" customWidth="1"/>
    <col min="12819" max="12820" width="9.140625" style="1"/>
    <col min="12821" max="12821" width="30.140625" style="1" customWidth="1"/>
    <col min="12822" max="13060" width="9.140625" style="1"/>
    <col min="13061" max="13061" width="2.42578125" style="1" customWidth="1"/>
    <col min="13062" max="13062" width="17.28515625" style="1" customWidth="1"/>
    <col min="13063" max="13063" width="19.5703125" style="1" customWidth="1"/>
    <col min="13064" max="13065" width="12.7109375" style="1" customWidth="1"/>
    <col min="13066" max="13066" width="19.5703125" style="1" customWidth="1"/>
    <col min="13067" max="13072" width="12.7109375" style="1" customWidth="1"/>
    <col min="13073" max="13073" width="9.140625" style="1"/>
    <col min="13074" max="13074" width="15.5703125" style="1" customWidth="1"/>
    <col min="13075" max="13076" width="9.140625" style="1"/>
    <col min="13077" max="13077" width="30.140625" style="1" customWidth="1"/>
    <col min="13078" max="13316" width="9.140625" style="1"/>
    <col min="13317" max="13317" width="2.42578125" style="1" customWidth="1"/>
    <col min="13318" max="13318" width="17.28515625" style="1" customWidth="1"/>
    <col min="13319" max="13319" width="19.5703125" style="1" customWidth="1"/>
    <col min="13320" max="13321" width="12.7109375" style="1" customWidth="1"/>
    <col min="13322" max="13322" width="19.5703125" style="1" customWidth="1"/>
    <col min="13323" max="13328" width="12.7109375" style="1" customWidth="1"/>
    <col min="13329" max="13329" width="9.140625" style="1"/>
    <col min="13330" max="13330" width="15.5703125" style="1" customWidth="1"/>
    <col min="13331" max="13332" width="9.140625" style="1"/>
    <col min="13333" max="13333" width="30.140625" style="1" customWidth="1"/>
    <col min="13334" max="13572" width="9.140625" style="1"/>
    <col min="13573" max="13573" width="2.42578125" style="1" customWidth="1"/>
    <col min="13574" max="13574" width="17.28515625" style="1" customWidth="1"/>
    <col min="13575" max="13575" width="19.5703125" style="1" customWidth="1"/>
    <col min="13576" max="13577" width="12.7109375" style="1" customWidth="1"/>
    <col min="13578" max="13578" width="19.5703125" style="1" customWidth="1"/>
    <col min="13579" max="13584" width="12.7109375" style="1" customWidth="1"/>
    <col min="13585" max="13585" width="9.140625" style="1"/>
    <col min="13586" max="13586" width="15.5703125" style="1" customWidth="1"/>
    <col min="13587" max="13588" width="9.140625" style="1"/>
    <col min="13589" max="13589" width="30.140625" style="1" customWidth="1"/>
    <col min="13590" max="13828" width="9.140625" style="1"/>
    <col min="13829" max="13829" width="2.42578125" style="1" customWidth="1"/>
    <col min="13830" max="13830" width="17.28515625" style="1" customWidth="1"/>
    <col min="13831" max="13831" width="19.5703125" style="1" customWidth="1"/>
    <col min="13832" max="13833" width="12.7109375" style="1" customWidth="1"/>
    <col min="13834" max="13834" width="19.5703125" style="1" customWidth="1"/>
    <col min="13835" max="13840" width="12.7109375" style="1" customWidth="1"/>
    <col min="13841" max="13841" width="9.140625" style="1"/>
    <col min="13842" max="13842" width="15.5703125" style="1" customWidth="1"/>
    <col min="13843" max="13844" width="9.140625" style="1"/>
    <col min="13845" max="13845" width="30.140625" style="1" customWidth="1"/>
    <col min="13846" max="14084" width="9.140625" style="1"/>
    <col min="14085" max="14085" width="2.42578125" style="1" customWidth="1"/>
    <col min="14086" max="14086" width="17.28515625" style="1" customWidth="1"/>
    <col min="14087" max="14087" width="19.5703125" style="1" customWidth="1"/>
    <col min="14088" max="14089" width="12.7109375" style="1" customWidth="1"/>
    <col min="14090" max="14090" width="19.5703125" style="1" customWidth="1"/>
    <col min="14091" max="14096" width="12.7109375" style="1" customWidth="1"/>
    <col min="14097" max="14097" width="9.140625" style="1"/>
    <col min="14098" max="14098" width="15.5703125" style="1" customWidth="1"/>
    <col min="14099" max="14100" width="9.140625" style="1"/>
    <col min="14101" max="14101" width="30.140625" style="1" customWidth="1"/>
    <col min="14102" max="14340" width="9.140625" style="1"/>
    <col min="14341" max="14341" width="2.42578125" style="1" customWidth="1"/>
    <col min="14342" max="14342" width="17.28515625" style="1" customWidth="1"/>
    <col min="14343" max="14343" width="19.5703125" style="1" customWidth="1"/>
    <col min="14344" max="14345" width="12.7109375" style="1" customWidth="1"/>
    <col min="14346" max="14346" width="19.5703125" style="1" customWidth="1"/>
    <col min="14347" max="14352" width="12.7109375" style="1" customWidth="1"/>
    <col min="14353" max="14353" width="9.140625" style="1"/>
    <col min="14354" max="14354" width="15.5703125" style="1" customWidth="1"/>
    <col min="14355" max="14356" width="9.140625" style="1"/>
    <col min="14357" max="14357" width="30.140625" style="1" customWidth="1"/>
    <col min="14358" max="14596" width="9.140625" style="1"/>
    <col min="14597" max="14597" width="2.42578125" style="1" customWidth="1"/>
    <col min="14598" max="14598" width="17.28515625" style="1" customWidth="1"/>
    <col min="14599" max="14599" width="19.5703125" style="1" customWidth="1"/>
    <col min="14600" max="14601" width="12.7109375" style="1" customWidth="1"/>
    <col min="14602" max="14602" width="19.5703125" style="1" customWidth="1"/>
    <col min="14603" max="14608" width="12.7109375" style="1" customWidth="1"/>
    <col min="14609" max="14609" width="9.140625" style="1"/>
    <col min="14610" max="14610" width="15.5703125" style="1" customWidth="1"/>
    <col min="14611" max="14612" width="9.140625" style="1"/>
    <col min="14613" max="14613" width="30.140625" style="1" customWidth="1"/>
    <col min="14614" max="14852" width="9.140625" style="1"/>
    <col min="14853" max="14853" width="2.42578125" style="1" customWidth="1"/>
    <col min="14854" max="14854" width="17.28515625" style="1" customWidth="1"/>
    <col min="14855" max="14855" width="19.5703125" style="1" customWidth="1"/>
    <col min="14856" max="14857" width="12.7109375" style="1" customWidth="1"/>
    <col min="14858" max="14858" width="19.5703125" style="1" customWidth="1"/>
    <col min="14859" max="14864" width="12.7109375" style="1" customWidth="1"/>
    <col min="14865" max="14865" width="9.140625" style="1"/>
    <col min="14866" max="14866" width="15.5703125" style="1" customWidth="1"/>
    <col min="14867" max="14868" width="9.140625" style="1"/>
    <col min="14869" max="14869" width="30.140625" style="1" customWidth="1"/>
    <col min="14870" max="15108" width="9.140625" style="1"/>
    <col min="15109" max="15109" width="2.42578125" style="1" customWidth="1"/>
    <col min="15110" max="15110" width="17.28515625" style="1" customWidth="1"/>
    <col min="15111" max="15111" width="19.5703125" style="1" customWidth="1"/>
    <col min="15112" max="15113" width="12.7109375" style="1" customWidth="1"/>
    <col min="15114" max="15114" width="19.5703125" style="1" customWidth="1"/>
    <col min="15115" max="15120" width="12.7109375" style="1" customWidth="1"/>
    <col min="15121" max="15121" width="9.140625" style="1"/>
    <col min="15122" max="15122" width="15.5703125" style="1" customWidth="1"/>
    <col min="15123" max="15124" width="9.140625" style="1"/>
    <col min="15125" max="15125" width="30.140625" style="1" customWidth="1"/>
    <col min="15126" max="15364" width="9.140625" style="1"/>
    <col min="15365" max="15365" width="2.42578125" style="1" customWidth="1"/>
    <col min="15366" max="15366" width="17.28515625" style="1" customWidth="1"/>
    <col min="15367" max="15367" width="19.5703125" style="1" customWidth="1"/>
    <col min="15368" max="15369" width="12.7109375" style="1" customWidth="1"/>
    <col min="15370" max="15370" width="19.5703125" style="1" customWidth="1"/>
    <col min="15371" max="15376" width="12.7109375" style="1" customWidth="1"/>
    <col min="15377" max="15377" width="9.140625" style="1"/>
    <col min="15378" max="15378" width="15.5703125" style="1" customWidth="1"/>
    <col min="15379" max="15380" width="9.140625" style="1"/>
    <col min="15381" max="15381" width="30.140625" style="1" customWidth="1"/>
    <col min="15382" max="15620" width="9.140625" style="1"/>
    <col min="15621" max="15621" width="2.42578125" style="1" customWidth="1"/>
    <col min="15622" max="15622" width="17.28515625" style="1" customWidth="1"/>
    <col min="15623" max="15623" width="19.5703125" style="1" customWidth="1"/>
    <col min="15624" max="15625" width="12.7109375" style="1" customWidth="1"/>
    <col min="15626" max="15626" width="19.5703125" style="1" customWidth="1"/>
    <col min="15627" max="15632" width="12.7109375" style="1" customWidth="1"/>
    <col min="15633" max="15633" width="9.140625" style="1"/>
    <col min="15634" max="15634" width="15.5703125" style="1" customWidth="1"/>
    <col min="15635" max="15636" width="9.140625" style="1"/>
    <col min="15637" max="15637" width="30.140625" style="1" customWidth="1"/>
    <col min="15638" max="15876" width="9.140625" style="1"/>
    <col min="15877" max="15877" width="2.42578125" style="1" customWidth="1"/>
    <col min="15878" max="15878" width="17.28515625" style="1" customWidth="1"/>
    <col min="15879" max="15879" width="19.5703125" style="1" customWidth="1"/>
    <col min="15880" max="15881" width="12.7109375" style="1" customWidth="1"/>
    <col min="15882" max="15882" width="19.5703125" style="1" customWidth="1"/>
    <col min="15883" max="15888" width="12.7109375" style="1" customWidth="1"/>
    <col min="15889" max="15889" width="9.140625" style="1"/>
    <col min="15890" max="15890" width="15.5703125" style="1" customWidth="1"/>
    <col min="15891" max="15892" width="9.140625" style="1"/>
    <col min="15893" max="15893" width="30.140625" style="1" customWidth="1"/>
    <col min="15894" max="16132" width="9.140625" style="1"/>
    <col min="16133" max="16133" width="2.42578125" style="1" customWidth="1"/>
    <col min="16134" max="16134" width="17.28515625" style="1" customWidth="1"/>
    <col min="16135" max="16135" width="19.5703125" style="1" customWidth="1"/>
    <col min="16136" max="16137" width="12.7109375" style="1" customWidth="1"/>
    <col min="16138" max="16138" width="19.5703125" style="1" customWidth="1"/>
    <col min="16139" max="16144" width="12.7109375" style="1" customWidth="1"/>
    <col min="16145" max="16145" width="9.140625" style="1"/>
    <col min="16146" max="16146" width="15.5703125" style="1" customWidth="1"/>
    <col min="16147" max="16148" width="9.140625" style="1"/>
    <col min="16149" max="16149" width="30.140625" style="1" customWidth="1"/>
    <col min="16150" max="16384" width="9.140625" style="1"/>
  </cols>
  <sheetData>
    <row r="1" spans="1:28" ht="11.25" customHeight="1" x14ac:dyDescent="0.25">
      <c r="A1" s="74"/>
      <c r="B1" s="74"/>
      <c r="C1" s="74"/>
      <c r="D1" s="74"/>
      <c r="E1" s="74"/>
      <c r="F1" s="74"/>
      <c r="G1" s="101"/>
      <c r="H1" s="100"/>
      <c r="I1" s="100"/>
      <c r="J1" s="100"/>
      <c r="K1" s="100"/>
      <c r="L1" s="100"/>
      <c r="M1" s="100"/>
      <c r="N1" s="100"/>
      <c r="O1" s="100"/>
      <c r="P1" s="75"/>
      <c r="Q1" s="74"/>
      <c r="R1" s="74"/>
      <c r="S1" s="74"/>
      <c r="T1" s="74"/>
      <c r="U1" s="74"/>
    </row>
    <row r="2" spans="1:28" ht="62.25" customHeight="1" x14ac:dyDescent="0.25">
      <c r="A2" s="74"/>
      <c r="B2" s="99" t="s">
        <v>172</v>
      </c>
      <c r="C2" s="98"/>
      <c r="D2" s="97" t="s">
        <v>171</v>
      </c>
      <c r="E2" s="96"/>
      <c r="F2" s="95" t="s">
        <v>170</v>
      </c>
      <c r="G2" s="94"/>
      <c r="H2" s="92" t="s">
        <v>168</v>
      </c>
      <c r="I2" s="91" t="str">
        <f>CONCATENATE("Дилерская цена при скидке ",N2*100,"%")</f>
        <v>Дилерская цена при скидке 0%</v>
      </c>
      <c r="J2" s="93" t="s">
        <v>169</v>
      </c>
      <c r="K2" s="93"/>
      <c r="L2" s="92" t="s">
        <v>168</v>
      </c>
      <c r="M2" s="91" t="str">
        <f>CONCATENATE("Дилерская цена при скидке ",N2*100,"%")</f>
        <v>Дилерская цена при скидке 0%</v>
      </c>
      <c r="N2" s="90">
        <v>0</v>
      </c>
      <c r="O2" s="76"/>
      <c r="P2" s="75"/>
      <c r="Q2" s="74"/>
      <c r="R2" s="74"/>
      <c r="S2" s="74"/>
      <c r="T2" s="74"/>
      <c r="U2" s="74"/>
      <c r="Y2" s="84"/>
      <c r="Z2" s="84"/>
      <c r="AA2" s="84"/>
      <c r="AB2" s="84"/>
    </row>
    <row r="3" spans="1:28" s="70" customFormat="1" ht="27" customHeight="1" x14ac:dyDescent="0.2">
      <c r="A3" s="74"/>
      <c r="B3" s="89" t="s">
        <v>166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7"/>
      <c r="N3" s="81"/>
      <c r="O3" s="76"/>
      <c r="P3" s="75"/>
      <c r="Q3" s="74"/>
      <c r="R3" s="74"/>
      <c r="S3" s="74"/>
      <c r="T3" s="74"/>
      <c r="U3" s="74"/>
      <c r="V3" s="86"/>
      <c r="W3" s="86"/>
      <c r="X3" s="86"/>
      <c r="Y3" s="86"/>
      <c r="Z3" s="86"/>
      <c r="AA3" s="86"/>
      <c r="AB3" s="86"/>
    </row>
    <row r="4" spans="1:28" ht="15.75" customHeight="1" x14ac:dyDescent="0.25">
      <c r="A4" s="74"/>
      <c r="B4" s="79" t="s">
        <v>150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7"/>
      <c r="N4" s="81"/>
      <c r="O4" s="76"/>
      <c r="P4" s="74"/>
      <c r="Q4" s="74"/>
      <c r="R4" s="74"/>
      <c r="S4" s="74"/>
      <c r="T4" s="74"/>
      <c r="U4" s="74"/>
      <c r="V4" s="84"/>
      <c r="W4" s="84"/>
      <c r="X4" s="84"/>
      <c r="Y4" s="84"/>
      <c r="Z4" s="84"/>
      <c r="AA4" s="84"/>
      <c r="AB4" s="84"/>
    </row>
    <row r="5" spans="1:28" ht="15.75" customHeight="1" x14ac:dyDescent="0.25">
      <c r="A5" s="74"/>
      <c r="B5" s="54" t="s">
        <v>135</v>
      </c>
      <c r="C5" s="54"/>
      <c r="D5" s="60">
        <v>380</v>
      </c>
      <c r="E5" s="59"/>
      <c r="F5" s="82"/>
      <c r="G5" s="82"/>
      <c r="H5" s="85"/>
      <c r="I5" s="48"/>
      <c r="J5" s="82" t="s">
        <v>165</v>
      </c>
      <c r="K5" s="82"/>
      <c r="L5" s="49">
        <v>1854</v>
      </c>
      <c r="M5" s="48">
        <f>(L5*(1-$N$2))</f>
        <v>1854</v>
      </c>
      <c r="N5" s="81"/>
      <c r="O5" s="74"/>
      <c r="P5" s="74"/>
      <c r="Q5" s="74"/>
      <c r="R5" s="74"/>
      <c r="S5" s="74"/>
      <c r="T5" s="74"/>
      <c r="U5" s="74"/>
      <c r="V5" s="84"/>
      <c r="W5" s="84"/>
      <c r="X5" s="84"/>
      <c r="Y5" s="84"/>
      <c r="Z5" s="84"/>
      <c r="AA5" s="84"/>
      <c r="AB5" s="84"/>
    </row>
    <row r="6" spans="1:28" ht="15.75" customHeight="1" x14ac:dyDescent="0.25">
      <c r="A6" s="74"/>
      <c r="B6" s="54" t="s">
        <v>164</v>
      </c>
      <c r="C6" s="54"/>
      <c r="D6" s="60">
        <v>380</v>
      </c>
      <c r="E6" s="59"/>
      <c r="F6" s="82"/>
      <c r="G6" s="82"/>
      <c r="H6" s="85"/>
      <c r="I6" s="48"/>
      <c r="J6" s="82" t="s">
        <v>163</v>
      </c>
      <c r="K6" s="82"/>
      <c r="L6" s="49">
        <v>2043</v>
      </c>
      <c r="M6" s="48">
        <f>(L6*(1-$N$2))</f>
        <v>2043</v>
      </c>
      <c r="N6" s="81"/>
      <c r="O6" s="74"/>
      <c r="P6" s="74"/>
      <c r="Q6" s="74"/>
      <c r="R6" s="74"/>
      <c r="S6" s="74"/>
      <c r="T6" s="74"/>
      <c r="U6" s="74"/>
      <c r="V6" s="84"/>
      <c r="W6" s="84"/>
      <c r="X6" s="84"/>
      <c r="Y6" s="84"/>
      <c r="Z6" s="84"/>
      <c r="AA6" s="84"/>
      <c r="AB6" s="84"/>
    </row>
    <row r="7" spans="1:28" ht="15.75" customHeight="1" x14ac:dyDescent="0.25">
      <c r="A7" s="74"/>
      <c r="B7" s="54" t="s">
        <v>125</v>
      </c>
      <c r="C7" s="54"/>
      <c r="D7" s="60">
        <v>380</v>
      </c>
      <c r="E7" s="59"/>
      <c r="F7" s="82" t="s">
        <v>162</v>
      </c>
      <c r="G7" s="82"/>
      <c r="H7" s="49">
        <v>2450</v>
      </c>
      <c r="I7" s="83">
        <f>(H7*(1-$N$2))</f>
        <v>2450</v>
      </c>
      <c r="J7" s="82" t="s">
        <v>161</v>
      </c>
      <c r="K7" s="82"/>
      <c r="L7" s="49">
        <v>2550</v>
      </c>
      <c r="M7" s="48">
        <f>(L7*(1-$N$2))</f>
        <v>2550</v>
      </c>
      <c r="N7" s="81"/>
      <c r="O7" s="74"/>
      <c r="P7" s="74"/>
      <c r="Q7" s="74"/>
      <c r="R7" s="74"/>
      <c r="S7" s="74"/>
      <c r="T7" s="74"/>
      <c r="U7" s="74"/>
      <c r="V7" s="84"/>
      <c r="W7" s="84"/>
      <c r="X7" s="84"/>
      <c r="Y7" s="84"/>
      <c r="Z7" s="84"/>
      <c r="AA7" s="84"/>
      <c r="AB7" s="84"/>
    </row>
    <row r="8" spans="1:28" ht="15.75" customHeight="1" x14ac:dyDescent="0.25">
      <c r="A8" s="74"/>
      <c r="B8" s="54" t="s">
        <v>120</v>
      </c>
      <c r="C8" s="54"/>
      <c r="D8" s="60">
        <v>380</v>
      </c>
      <c r="E8" s="59"/>
      <c r="F8" s="82" t="s">
        <v>160</v>
      </c>
      <c r="G8" s="82"/>
      <c r="H8" s="49">
        <v>2695</v>
      </c>
      <c r="I8" s="83">
        <f>(H8*(1-$N$2))</f>
        <v>2695</v>
      </c>
      <c r="J8" s="82" t="s">
        <v>159</v>
      </c>
      <c r="K8" s="82"/>
      <c r="L8" s="49">
        <v>2798</v>
      </c>
      <c r="M8" s="48">
        <f>(L8*(1-$N$2))</f>
        <v>2798</v>
      </c>
      <c r="N8" s="81"/>
      <c r="O8" s="74"/>
      <c r="P8" s="74"/>
      <c r="Q8" s="74"/>
      <c r="R8" s="74"/>
      <c r="S8" s="74"/>
      <c r="T8" s="74"/>
      <c r="U8" s="74"/>
      <c r="V8" s="84"/>
      <c r="W8" s="84"/>
      <c r="X8" s="84"/>
      <c r="Y8" s="84"/>
      <c r="Z8" s="84"/>
      <c r="AA8" s="84"/>
      <c r="AB8" s="84"/>
    </row>
    <row r="9" spans="1:28" s="70" customFormat="1" ht="27" customHeight="1" x14ac:dyDescent="0.2">
      <c r="A9" s="74"/>
      <c r="B9" s="54" t="s">
        <v>115</v>
      </c>
      <c r="C9" s="54"/>
      <c r="D9" s="60">
        <v>380</v>
      </c>
      <c r="E9" s="59"/>
      <c r="F9" s="82" t="s">
        <v>158</v>
      </c>
      <c r="G9" s="82"/>
      <c r="H9" s="49">
        <v>2765</v>
      </c>
      <c r="I9" s="83">
        <f>(H9*(1-$N$2))</f>
        <v>2765</v>
      </c>
      <c r="J9" s="82" t="s">
        <v>157</v>
      </c>
      <c r="K9" s="82"/>
      <c r="L9" s="49">
        <v>2874</v>
      </c>
      <c r="M9" s="48">
        <f>(L9*(1-$N$2))</f>
        <v>2874</v>
      </c>
      <c r="N9" s="81"/>
      <c r="O9" s="74"/>
      <c r="P9" s="74"/>
      <c r="Q9" s="74"/>
      <c r="R9" s="74"/>
      <c r="S9" s="74"/>
      <c r="T9" s="74"/>
      <c r="U9" s="74"/>
      <c r="V9" s="86"/>
      <c r="W9" s="86"/>
      <c r="X9" s="86"/>
      <c r="Y9" s="86"/>
      <c r="Z9" s="86"/>
      <c r="AA9" s="86"/>
      <c r="AB9" s="86"/>
    </row>
    <row r="10" spans="1:28" ht="15.75" x14ac:dyDescent="0.25">
      <c r="A10" s="74"/>
      <c r="B10" s="54" t="s">
        <v>90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81"/>
      <c r="O10" s="74"/>
      <c r="P10" s="74"/>
      <c r="Q10" s="74"/>
      <c r="R10" s="74"/>
      <c r="S10" s="74"/>
      <c r="T10" s="74"/>
      <c r="U10" s="74"/>
      <c r="V10" s="84"/>
      <c r="W10" s="84"/>
      <c r="X10" s="84"/>
      <c r="Y10" s="84"/>
      <c r="Z10" s="84"/>
      <c r="AA10" s="84"/>
      <c r="AB10" s="84"/>
    </row>
    <row r="11" spans="1:28" ht="15.75" customHeight="1" x14ac:dyDescent="0.25">
      <c r="A11" s="74"/>
      <c r="B11" s="54" t="s">
        <v>83</v>
      </c>
      <c r="C11" s="54"/>
      <c r="D11" s="60">
        <v>380</v>
      </c>
      <c r="E11" s="59"/>
      <c r="F11" s="82"/>
      <c r="G11" s="82"/>
      <c r="H11" s="85"/>
      <c r="I11" s="48"/>
      <c r="J11" s="82" t="s">
        <v>156</v>
      </c>
      <c r="K11" s="82"/>
      <c r="L11" s="49">
        <v>1620</v>
      </c>
      <c r="M11" s="48">
        <f>(L11*(1-$N$2))</f>
        <v>1620</v>
      </c>
      <c r="N11" s="81"/>
      <c r="O11" s="74"/>
      <c r="P11" s="74"/>
      <c r="Q11" s="74"/>
      <c r="R11" s="74"/>
      <c r="S11" s="74"/>
      <c r="T11" s="74"/>
      <c r="U11" s="74"/>
      <c r="V11" s="84"/>
      <c r="W11" s="84"/>
      <c r="X11" s="84"/>
      <c r="Y11" s="84"/>
      <c r="Z11" s="84"/>
      <c r="AA11" s="84"/>
      <c r="AB11" s="84"/>
    </row>
    <row r="12" spans="1:28" ht="15.75" customHeight="1" x14ac:dyDescent="0.25">
      <c r="A12" s="74"/>
      <c r="B12" s="54" t="s">
        <v>80</v>
      </c>
      <c r="C12" s="54"/>
      <c r="D12" s="60">
        <v>380</v>
      </c>
      <c r="E12" s="59"/>
      <c r="F12" s="82"/>
      <c r="G12" s="82"/>
      <c r="H12" s="85"/>
      <c r="I12" s="48"/>
      <c r="J12" s="82" t="s">
        <v>155</v>
      </c>
      <c r="K12" s="82"/>
      <c r="L12" s="49">
        <v>1806</v>
      </c>
      <c r="M12" s="48">
        <f>(L12*(1-$N$2))</f>
        <v>1806</v>
      </c>
      <c r="N12" s="81"/>
      <c r="O12" s="74"/>
      <c r="P12" s="74"/>
      <c r="Q12" s="74"/>
      <c r="R12" s="74"/>
      <c r="S12" s="74"/>
      <c r="T12" s="74"/>
      <c r="U12" s="74"/>
      <c r="V12" s="84"/>
      <c r="W12" s="84"/>
      <c r="X12" s="84"/>
      <c r="Y12" s="84"/>
      <c r="Z12" s="84"/>
      <c r="AA12" s="84"/>
      <c r="AB12" s="84"/>
    </row>
    <row r="13" spans="1:28" ht="15.75" customHeight="1" x14ac:dyDescent="0.25">
      <c r="A13" s="74"/>
      <c r="B13" s="54" t="s">
        <v>72</v>
      </c>
      <c r="C13" s="54"/>
      <c r="D13" s="60">
        <v>380</v>
      </c>
      <c r="E13" s="59"/>
      <c r="F13" s="82" t="s">
        <v>154</v>
      </c>
      <c r="G13" s="82"/>
      <c r="H13" s="49">
        <v>2775</v>
      </c>
      <c r="I13" s="83">
        <f>(H13*(1-$N$2))</f>
        <v>2775</v>
      </c>
      <c r="J13" s="82" t="s">
        <v>153</v>
      </c>
      <c r="K13" s="82"/>
      <c r="L13" s="49">
        <v>2884</v>
      </c>
      <c r="M13" s="48">
        <f>(L13*(1-$N$2))</f>
        <v>2884</v>
      </c>
      <c r="N13" s="81"/>
      <c r="O13" s="74"/>
      <c r="P13" s="75"/>
      <c r="Q13" s="74"/>
      <c r="R13" s="74"/>
      <c r="S13" s="74"/>
      <c r="T13" s="74"/>
      <c r="U13" s="74"/>
      <c r="V13" s="71"/>
      <c r="W13" s="71"/>
      <c r="X13" s="71"/>
      <c r="Y13" s="71"/>
      <c r="Z13" s="71"/>
      <c r="AA13" s="71"/>
      <c r="AB13" s="71"/>
    </row>
    <row r="14" spans="1:28" ht="17.25" customHeight="1" x14ac:dyDescent="0.25">
      <c r="A14" s="74"/>
      <c r="B14" s="80" t="s">
        <v>152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80"/>
      <c r="N14" s="76"/>
      <c r="O14" s="76"/>
      <c r="P14" s="75"/>
      <c r="Q14" s="74"/>
      <c r="R14" s="74"/>
      <c r="S14" s="74"/>
      <c r="T14" s="74"/>
      <c r="U14" s="74"/>
      <c r="V14" s="71"/>
      <c r="W14" s="71"/>
      <c r="X14" s="71" t="s">
        <v>151</v>
      </c>
      <c r="Y14" s="71"/>
      <c r="Z14" s="71"/>
      <c r="AA14" s="71"/>
      <c r="AB14" s="71"/>
    </row>
    <row r="15" spans="1:28" s="70" customFormat="1" ht="15.75" x14ac:dyDescent="0.2">
      <c r="A15" s="74"/>
      <c r="B15" s="79" t="s">
        <v>150</v>
      </c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77"/>
      <c r="N15" s="76"/>
      <c r="O15" s="76"/>
      <c r="P15" s="38"/>
      <c r="Q15" s="37"/>
      <c r="R15" s="74"/>
      <c r="S15" s="74"/>
      <c r="T15" s="74"/>
      <c r="U15" s="74"/>
      <c r="V15" s="73"/>
      <c r="W15" s="72"/>
    </row>
    <row r="16" spans="1:28" s="70" customFormat="1" x14ac:dyDescent="0.2">
      <c r="A16" s="37"/>
      <c r="B16" s="67" t="s">
        <v>149</v>
      </c>
      <c r="C16" s="66"/>
      <c r="D16" s="60">
        <v>220</v>
      </c>
      <c r="E16" s="59"/>
      <c r="F16" s="63" t="s">
        <v>148</v>
      </c>
      <c r="G16" s="62"/>
      <c r="H16" s="49">
        <v>845</v>
      </c>
      <c r="I16" s="48">
        <f>(H16*(1-$N$2))</f>
        <v>845</v>
      </c>
      <c r="J16" s="50"/>
      <c r="K16" s="50"/>
      <c r="L16" s="51"/>
      <c r="M16" s="51"/>
      <c r="N16" s="37"/>
      <c r="O16" s="37"/>
      <c r="P16" s="38"/>
      <c r="Q16" s="37"/>
      <c r="R16" s="37"/>
      <c r="S16" s="37"/>
      <c r="T16" s="37"/>
      <c r="U16" s="37"/>
      <c r="V16" s="71"/>
      <c r="W16" s="71"/>
      <c r="X16" s="71"/>
      <c r="Y16" s="71"/>
      <c r="Z16" s="71"/>
      <c r="AA16" s="71"/>
      <c r="AB16" s="71"/>
    </row>
    <row r="17" spans="1:22" s="70" customFormat="1" x14ac:dyDescent="0.2">
      <c r="A17" s="37"/>
      <c r="B17" s="67" t="s">
        <v>147</v>
      </c>
      <c r="C17" s="66"/>
      <c r="D17" s="60">
        <v>220</v>
      </c>
      <c r="E17" s="59"/>
      <c r="F17" s="63" t="s">
        <v>146</v>
      </c>
      <c r="G17" s="62"/>
      <c r="H17" s="49">
        <v>1096</v>
      </c>
      <c r="I17" s="48">
        <f>(H17*(1-$N$2))</f>
        <v>1096</v>
      </c>
      <c r="J17" s="50"/>
      <c r="K17" s="50"/>
      <c r="L17" s="51"/>
      <c r="M17" s="51"/>
      <c r="N17" s="37"/>
      <c r="O17" s="37"/>
      <c r="P17" s="38"/>
      <c r="Q17" s="37"/>
      <c r="R17" s="37"/>
      <c r="S17" s="37"/>
      <c r="T17" s="37"/>
      <c r="U17" s="37"/>
    </row>
    <row r="18" spans="1:22" s="70" customFormat="1" x14ac:dyDescent="0.2">
      <c r="A18" s="37"/>
      <c r="B18" s="67" t="s">
        <v>145</v>
      </c>
      <c r="C18" s="66"/>
      <c r="D18" s="60">
        <v>220</v>
      </c>
      <c r="E18" s="59"/>
      <c r="F18" s="63" t="s">
        <v>144</v>
      </c>
      <c r="G18" s="62"/>
      <c r="H18" s="49">
        <v>1241</v>
      </c>
      <c r="I18" s="48">
        <f>(H18*(1-$N$2))</f>
        <v>1241</v>
      </c>
      <c r="J18" s="50"/>
      <c r="K18" s="50"/>
      <c r="L18" s="51"/>
      <c r="M18" s="51"/>
      <c r="N18" s="37"/>
      <c r="O18" s="37"/>
      <c r="P18" s="38"/>
      <c r="Q18" s="37"/>
      <c r="R18" s="37"/>
      <c r="S18" s="37"/>
      <c r="T18" s="37"/>
      <c r="U18" s="37"/>
    </row>
    <row r="19" spans="1:22" s="70" customFormat="1" x14ac:dyDescent="0.2">
      <c r="A19" s="37"/>
      <c r="B19" s="67" t="s">
        <v>143</v>
      </c>
      <c r="C19" s="66"/>
      <c r="D19" s="60">
        <v>220</v>
      </c>
      <c r="E19" s="59"/>
      <c r="F19" s="63" t="s">
        <v>142</v>
      </c>
      <c r="G19" s="62"/>
      <c r="H19" s="49">
        <v>1358</v>
      </c>
      <c r="I19" s="48">
        <f>(H19*(1-$N$2))</f>
        <v>1358</v>
      </c>
      <c r="J19" s="50"/>
      <c r="K19" s="50"/>
      <c r="L19" s="51"/>
      <c r="M19" s="51"/>
      <c r="N19" s="37"/>
      <c r="O19" s="37"/>
      <c r="P19" s="38"/>
      <c r="Q19" s="37"/>
      <c r="R19" s="37"/>
      <c r="S19" s="37"/>
      <c r="T19" s="37"/>
      <c r="U19" s="37"/>
    </row>
    <row r="20" spans="1:22" s="70" customFormat="1" x14ac:dyDescent="0.2">
      <c r="A20" s="2"/>
      <c r="B20" s="67" t="s">
        <v>141</v>
      </c>
      <c r="C20" s="66"/>
      <c r="D20" s="60">
        <v>380</v>
      </c>
      <c r="E20" s="59"/>
      <c r="F20" s="63" t="s">
        <v>140</v>
      </c>
      <c r="G20" s="62"/>
      <c r="H20" s="49">
        <v>1358</v>
      </c>
      <c r="I20" s="48">
        <f>(H20*(1-$N$2))</f>
        <v>1358</v>
      </c>
      <c r="J20" s="50"/>
      <c r="K20" s="50"/>
      <c r="L20" s="51"/>
      <c r="M20" s="51"/>
      <c r="N20" s="3"/>
      <c r="O20" s="3"/>
      <c r="P20" s="38"/>
      <c r="Q20" s="37"/>
      <c r="R20" s="37"/>
      <c r="S20" s="37"/>
      <c r="T20" s="2"/>
      <c r="U20" s="2"/>
    </row>
    <row r="21" spans="1:22" x14ac:dyDescent="0.25">
      <c r="B21" s="67" t="s">
        <v>139</v>
      </c>
      <c r="C21" s="66"/>
      <c r="D21" s="60">
        <v>220</v>
      </c>
      <c r="E21" s="59"/>
      <c r="F21" s="63" t="s">
        <v>138</v>
      </c>
      <c r="G21" s="62"/>
      <c r="H21" s="49">
        <v>1456</v>
      </c>
      <c r="I21" s="48">
        <f>(H21*(1-$N$2))</f>
        <v>1456</v>
      </c>
      <c r="J21" s="50"/>
      <c r="K21" s="50"/>
      <c r="L21" s="51"/>
      <c r="M21" s="51"/>
      <c r="P21" s="38"/>
      <c r="Q21" s="37"/>
      <c r="R21" s="37"/>
      <c r="S21" s="37"/>
    </row>
    <row r="22" spans="1:22" x14ac:dyDescent="0.25">
      <c r="B22" s="67" t="s">
        <v>135</v>
      </c>
      <c r="C22" s="66"/>
      <c r="D22" s="60">
        <v>380</v>
      </c>
      <c r="E22" s="59"/>
      <c r="F22" s="63" t="s">
        <v>137</v>
      </c>
      <c r="G22" s="62"/>
      <c r="H22" s="49">
        <v>1456</v>
      </c>
      <c r="I22" s="48">
        <f>(H22*(1-$N$2))</f>
        <v>1456</v>
      </c>
      <c r="J22" s="50"/>
      <c r="K22" s="50"/>
      <c r="L22" s="51"/>
      <c r="M22" s="51"/>
      <c r="P22" s="38"/>
      <c r="Q22" s="69"/>
      <c r="R22" s="37"/>
      <c r="S22" s="37"/>
    </row>
    <row r="23" spans="1:22" ht="15" customHeight="1" x14ac:dyDescent="0.25">
      <c r="B23" s="67" t="s">
        <v>135</v>
      </c>
      <c r="C23" s="66"/>
      <c r="D23" s="60">
        <v>380</v>
      </c>
      <c r="E23" s="59"/>
      <c r="F23" s="63"/>
      <c r="G23" s="62"/>
      <c r="H23" s="58"/>
      <c r="I23" s="48"/>
      <c r="J23" s="50" t="s">
        <v>136</v>
      </c>
      <c r="K23" s="50"/>
      <c r="L23" s="49">
        <v>1951</v>
      </c>
      <c r="M23" s="48">
        <f>(L23*(1-$N$2))</f>
        <v>1951</v>
      </c>
      <c r="P23" s="38"/>
      <c r="Q23" s="69"/>
      <c r="R23" s="37"/>
      <c r="S23" s="37"/>
    </row>
    <row r="24" spans="1:22" ht="15.75" customHeight="1" x14ac:dyDescent="0.25">
      <c r="B24" s="67" t="s">
        <v>135</v>
      </c>
      <c r="C24" s="66"/>
      <c r="D24" s="60">
        <v>380</v>
      </c>
      <c r="E24" s="59"/>
      <c r="F24" s="65"/>
      <c r="G24" s="64"/>
      <c r="H24" s="58"/>
      <c r="I24" s="48"/>
      <c r="J24" s="50" t="s">
        <v>134</v>
      </c>
      <c r="K24" s="50"/>
      <c r="L24" s="49">
        <v>1951</v>
      </c>
      <c r="M24" s="48">
        <f>(L24*(1-$N$2))</f>
        <v>1951</v>
      </c>
      <c r="P24" s="38"/>
      <c r="Q24" s="69"/>
      <c r="R24" s="37"/>
      <c r="S24" s="37"/>
      <c r="V24" s="68"/>
    </row>
    <row r="25" spans="1:22" ht="15.75" customHeight="1" x14ac:dyDescent="0.25">
      <c r="B25" s="67" t="s">
        <v>132</v>
      </c>
      <c r="C25" s="66"/>
      <c r="D25" s="60">
        <v>380</v>
      </c>
      <c r="E25" s="59"/>
      <c r="F25" s="63"/>
      <c r="G25" s="62"/>
      <c r="H25" s="58"/>
      <c r="I25" s="48"/>
      <c r="J25" s="50" t="s">
        <v>133</v>
      </c>
      <c r="K25" s="50"/>
      <c r="L25" s="49">
        <v>2151</v>
      </c>
      <c r="M25" s="48">
        <f>(L25*(1-$N$2))</f>
        <v>2151</v>
      </c>
      <c r="P25" s="38"/>
      <c r="Q25" s="69"/>
      <c r="R25" s="37"/>
      <c r="S25" s="37"/>
      <c r="V25" s="68"/>
    </row>
    <row r="26" spans="1:22" ht="15.75" customHeight="1" x14ac:dyDescent="0.25">
      <c r="B26" s="67" t="s">
        <v>132</v>
      </c>
      <c r="C26" s="66"/>
      <c r="D26" s="60">
        <v>380</v>
      </c>
      <c r="E26" s="59"/>
      <c r="F26" s="65"/>
      <c r="G26" s="64"/>
      <c r="H26" s="58"/>
      <c r="I26" s="48"/>
      <c r="J26" s="50" t="s">
        <v>131</v>
      </c>
      <c r="K26" s="50"/>
      <c r="L26" s="49">
        <v>2151</v>
      </c>
      <c r="M26" s="48">
        <f>(L26*(1-$N$2))</f>
        <v>2151</v>
      </c>
      <c r="P26" s="38"/>
      <c r="Q26" s="37"/>
      <c r="R26" s="37"/>
      <c r="S26" s="37"/>
      <c r="V26" s="68"/>
    </row>
    <row r="27" spans="1:22" ht="15.75" customHeight="1" x14ac:dyDescent="0.25">
      <c r="B27" s="67" t="s">
        <v>129</v>
      </c>
      <c r="C27" s="66"/>
      <c r="D27" s="60">
        <v>380</v>
      </c>
      <c r="E27" s="59"/>
      <c r="F27" s="63"/>
      <c r="G27" s="62"/>
      <c r="H27" s="58"/>
      <c r="I27" s="48"/>
      <c r="J27" s="63" t="s">
        <v>130</v>
      </c>
      <c r="K27" s="62"/>
      <c r="L27" s="49">
        <v>2134</v>
      </c>
      <c r="M27" s="48">
        <f>(L27*(1-$N$2))</f>
        <v>2134</v>
      </c>
      <c r="P27" s="38"/>
      <c r="Q27" s="37"/>
      <c r="R27" s="37"/>
      <c r="S27" s="37"/>
      <c r="V27" s="61"/>
    </row>
    <row r="28" spans="1:22" ht="15.75" customHeight="1" x14ac:dyDescent="0.25">
      <c r="B28" s="67" t="s">
        <v>129</v>
      </c>
      <c r="C28" s="66"/>
      <c r="D28" s="60">
        <v>380</v>
      </c>
      <c r="E28" s="59"/>
      <c r="F28" s="65"/>
      <c r="G28" s="64"/>
      <c r="H28" s="58"/>
      <c r="I28" s="48"/>
      <c r="J28" s="63" t="s">
        <v>128</v>
      </c>
      <c r="K28" s="62"/>
      <c r="L28" s="49">
        <v>2134</v>
      </c>
      <c r="M28" s="48">
        <f>(L28*(1-$N$2))</f>
        <v>2134</v>
      </c>
      <c r="P28" s="38"/>
      <c r="Q28" s="37"/>
      <c r="R28" s="37"/>
      <c r="S28" s="37"/>
      <c r="V28" s="61"/>
    </row>
    <row r="29" spans="1:22" ht="15.75" customHeight="1" x14ac:dyDescent="0.25">
      <c r="B29" s="54" t="s">
        <v>125</v>
      </c>
      <c r="C29" s="54"/>
      <c r="D29" s="60">
        <v>380</v>
      </c>
      <c r="E29" s="59"/>
      <c r="F29" s="50" t="s">
        <v>127</v>
      </c>
      <c r="G29" s="50"/>
      <c r="H29" s="49">
        <v>2580</v>
      </c>
      <c r="I29" s="48">
        <f>(H29*(1-$N$2))</f>
        <v>2580</v>
      </c>
      <c r="J29" s="50" t="s">
        <v>126</v>
      </c>
      <c r="K29" s="50"/>
      <c r="L29" s="49">
        <v>2685</v>
      </c>
      <c r="M29" s="48">
        <f>(L29*(1-$N$2))</f>
        <v>2685</v>
      </c>
      <c r="P29" s="38"/>
      <c r="Q29" s="37"/>
      <c r="R29" s="37"/>
      <c r="S29" s="37"/>
      <c r="V29" s="61"/>
    </row>
    <row r="30" spans="1:22" ht="15.75" customHeight="1" x14ac:dyDescent="0.25">
      <c r="B30" s="54" t="s">
        <v>125</v>
      </c>
      <c r="C30" s="54"/>
      <c r="D30" s="60">
        <v>380</v>
      </c>
      <c r="E30" s="59"/>
      <c r="F30" s="50" t="s">
        <v>124</v>
      </c>
      <c r="G30" s="50"/>
      <c r="H30" s="49">
        <v>2580</v>
      </c>
      <c r="I30" s="48">
        <f>(H30*(1-$N$2))</f>
        <v>2580</v>
      </c>
      <c r="J30" s="50" t="s">
        <v>123</v>
      </c>
      <c r="K30" s="50"/>
      <c r="L30" s="49">
        <v>2685</v>
      </c>
      <c r="M30" s="48">
        <f>(L30*(1-$N$2))</f>
        <v>2685</v>
      </c>
      <c r="P30" s="38"/>
      <c r="Q30" s="37"/>
      <c r="R30" s="37"/>
      <c r="S30" s="37"/>
      <c r="V30" s="61"/>
    </row>
    <row r="31" spans="1:22" ht="15.75" customHeight="1" x14ac:dyDescent="0.25">
      <c r="B31" s="54" t="s">
        <v>120</v>
      </c>
      <c r="C31" s="54"/>
      <c r="D31" s="60">
        <v>380</v>
      </c>
      <c r="E31" s="59"/>
      <c r="F31" s="50" t="s">
        <v>122</v>
      </c>
      <c r="G31" s="50"/>
      <c r="H31" s="49">
        <v>2835</v>
      </c>
      <c r="I31" s="48">
        <f>(H31*(1-$N$2))</f>
        <v>2835</v>
      </c>
      <c r="J31" s="50" t="s">
        <v>121</v>
      </c>
      <c r="K31" s="50"/>
      <c r="L31" s="49">
        <v>2945</v>
      </c>
      <c r="M31" s="48">
        <f>(L31*(1-$N$2))</f>
        <v>2945</v>
      </c>
      <c r="P31" s="38"/>
      <c r="Q31" s="37"/>
      <c r="R31" s="37"/>
      <c r="S31" s="37"/>
      <c r="V31" s="61"/>
    </row>
    <row r="32" spans="1:22" ht="15.75" customHeight="1" x14ac:dyDescent="0.25">
      <c r="B32" s="54" t="s">
        <v>120</v>
      </c>
      <c r="C32" s="54"/>
      <c r="D32" s="60">
        <v>380</v>
      </c>
      <c r="E32" s="59"/>
      <c r="F32" s="50" t="s">
        <v>119</v>
      </c>
      <c r="G32" s="50"/>
      <c r="H32" s="49">
        <v>2835</v>
      </c>
      <c r="I32" s="48">
        <f>(H32*(1-$N$2))</f>
        <v>2835</v>
      </c>
      <c r="J32" s="50" t="s">
        <v>118</v>
      </c>
      <c r="K32" s="50"/>
      <c r="L32" s="49">
        <v>2945</v>
      </c>
      <c r="M32" s="48">
        <f>(L32*(1-$N$2))</f>
        <v>2945</v>
      </c>
      <c r="P32" s="38"/>
      <c r="Q32" s="37"/>
      <c r="R32" s="37"/>
      <c r="S32" s="37"/>
      <c r="V32" s="61"/>
    </row>
    <row r="33" spans="2:22" ht="15.75" customHeight="1" x14ac:dyDescent="0.25">
      <c r="B33" s="54" t="s">
        <v>115</v>
      </c>
      <c r="C33" s="54"/>
      <c r="D33" s="60">
        <v>380</v>
      </c>
      <c r="E33" s="59"/>
      <c r="F33" s="50" t="s">
        <v>117</v>
      </c>
      <c r="G33" s="50"/>
      <c r="H33" s="49">
        <v>2910</v>
      </c>
      <c r="I33" s="48">
        <f>(H33*(1-$N$2))</f>
        <v>2910</v>
      </c>
      <c r="J33" s="50" t="s">
        <v>116</v>
      </c>
      <c r="K33" s="50"/>
      <c r="L33" s="49">
        <v>3025</v>
      </c>
      <c r="M33" s="48">
        <f>(L33*(1-$N$2))</f>
        <v>3025</v>
      </c>
      <c r="P33" s="38"/>
      <c r="Q33" s="37"/>
      <c r="R33" s="37"/>
      <c r="S33" s="37"/>
      <c r="V33" s="61"/>
    </row>
    <row r="34" spans="2:22" ht="15.75" customHeight="1" x14ac:dyDescent="0.25">
      <c r="B34" s="54" t="s">
        <v>115</v>
      </c>
      <c r="C34" s="54"/>
      <c r="D34" s="60">
        <v>380</v>
      </c>
      <c r="E34" s="59"/>
      <c r="F34" s="50" t="s">
        <v>114</v>
      </c>
      <c r="G34" s="50"/>
      <c r="H34" s="49">
        <v>2910</v>
      </c>
      <c r="I34" s="48">
        <f>(H34*(1-$N$2))</f>
        <v>2910</v>
      </c>
      <c r="J34" s="50" t="s">
        <v>113</v>
      </c>
      <c r="K34" s="50"/>
      <c r="L34" s="49">
        <v>3025</v>
      </c>
      <c r="M34" s="48">
        <f>(L34*(1-$N$2))</f>
        <v>3025</v>
      </c>
      <c r="P34" s="38"/>
      <c r="Q34" s="37"/>
      <c r="R34" s="37"/>
      <c r="S34" s="37"/>
      <c r="V34" s="61"/>
    </row>
    <row r="35" spans="2:22" ht="15.75" customHeight="1" x14ac:dyDescent="0.25">
      <c r="B35" s="54" t="s">
        <v>110</v>
      </c>
      <c r="C35" s="54"/>
      <c r="D35" s="60">
        <v>380</v>
      </c>
      <c r="E35" s="59"/>
      <c r="F35" s="50" t="s">
        <v>112</v>
      </c>
      <c r="G35" s="50"/>
      <c r="H35" s="49">
        <v>3594</v>
      </c>
      <c r="I35" s="48">
        <f>(H35*(1-$N$2))</f>
        <v>3594</v>
      </c>
      <c r="J35" s="50" t="s">
        <v>111</v>
      </c>
      <c r="K35" s="50"/>
      <c r="L35" s="49">
        <v>3718</v>
      </c>
      <c r="M35" s="48">
        <f>(L35*(1-$N$2))</f>
        <v>3718</v>
      </c>
      <c r="P35" s="38"/>
      <c r="Q35" s="37"/>
      <c r="R35" s="37"/>
      <c r="S35" s="37"/>
      <c r="V35" s="61"/>
    </row>
    <row r="36" spans="2:22" ht="15.75" customHeight="1" x14ac:dyDescent="0.25">
      <c r="B36" s="54" t="s">
        <v>110</v>
      </c>
      <c r="C36" s="54"/>
      <c r="D36" s="60">
        <v>380</v>
      </c>
      <c r="E36" s="59"/>
      <c r="F36" s="50" t="s">
        <v>109</v>
      </c>
      <c r="G36" s="50"/>
      <c r="H36" s="49">
        <v>3594</v>
      </c>
      <c r="I36" s="48">
        <f>(H36*(1-$N$2))</f>
        <v>3594</v>
      </c>
      <c r="J36" s="50" t="s">
        <v>108</v>
      </c>
      <c r="K36" s="50"/>
      <c r="L36" s="49">
        <v>3718</v>
      </c>
      <c r="M36" s="48">
        <f>(L36*(1-$N$2))</f>
        <v>3718</v>
      </c>
      <c r="P36" s="38"/>
      <c r="Q36" s="37"/>
      <c r="R36" s="37"/>
      <c r="S36" s="37"/>
      <c r="V36" s="27"/>
    </row>
    <row r="37" spans="2:22" ht="15.75" customHeight="1" x14ac:dyDescent="0.25">
      <c r="B37" s="54" t="s">
        <v>107</v>
      </c>
      <c r="C37" s="54"/>
      <c r="D37" s="60">
        <v>380</v>
      </c>
      <c r="E37" s="59"/>
      <c r="F37" s="50" t="s">
        <v>106</v>
      </c>
      <c r="G37" s="50"/>
      <c r="H37" s="49"/>
      <c r="I37" s="48"/>
      <c r="J37" s="50" t="s">
        <v>105</v>
      </c>
      <c r="K37" s="50"/>
      <c r="L37" s="49">
        <v>3820</v>
      </c>
      <c r="M37" s="48">
        <f>(L37*(1-$N$2))</f>
        <v>3820</v>
      </c>
      <c r="P37" s="38"/>
      <c r="Q37" s="37"/>
      <c r="R37" s="37"/>
      <c r="S37" s="37"/>
      <c r="V37" s="27"/>
    </row>
    <row r="38" spans="2:22" ht="15.75" customHeight="1" x14ac:dyDescent="0.25">
      <c r="B38" s="54" t="s">
        <v>104</v>
      </c>
      <c r="C38" s="54"/>
      <c r="D38" s="60">
        <v>380</v>
      </c>
      <c r="E38" s="59"/>
      <c r="F38" s="50" t="s">
        <v>103</v>
      </c>
      <c r="G38" s="50"/>
      <c r="H38" s="49"/>
      <c r="I38" s="48"/>
      <c r="J38" s="50" t="s">
        <v>102</v>
      </c>
      <c r="K38" s="50"/>
      <c r="L38" s="49">
        <v>3930</v>
      </c>
      <c r="M38" s="48">
        <f>(L38*(1-$N$2))</f>
        <v>3930</v>
      </c>
      <c r="P38" s="38"/>
      <c r="Q38" s="37"/>
      <c r="R38" s="37"/>
      <c r="S38" s="37"/>
      <c r="V38" s="27"/>
    </row>
    <row r="39" spans="2:22" ht="15.75" customHeight="1" x14ac:dyDescent="0.25">
      <c r="B39" s="54" t="s">
        <v>101</v>
      </c>
      <c r="C39" s="54"/>
      <c r="D39" s="60">
        <v>380</v>
      </c>
      <c r="E39" s="59"/>
      <c r="F39" s="50" t="s">
        <v>100</v>
      </c>
      <c r="G39" s="50"/>
      <c r="H39" s="49"/>
      <c r="I39" s="48"/>
      <c r="J39" s="50" t="s">
        <v>99</v>
      </c>
      <c r="K39" s="50"/>
      <c r="L39" s="49">
        <v>4150</v>
      </c>
      <c r="M39" s="48">
        <f>(L39*(1-$N$2))</f>
        <v>4150</v>
      </c>
      <c r="P39" s="38"/>
      <c r="Q39" s="37"/>
      <c r="R39" s="37"/>
      <c r="S39" s="37"/>
      <c r="V39" s="27"/>
    </row>
    <row r="40" spans="2:22" ht="15.75" customHeight="1" x14ac:dyDescent="0.25">
      <c r="B40" s="54" t="s">
        <v>98</v>
      </c>
      <c r="C40" s="54"/>
      <c r="D40" s="60">
        <v>380</v>
      </c>
      <c r="E40" s="59"/>
      <c r="F40" s="50"/>
      <c r="G40" s="50"/>
      <c r="H40" s="52"/>
      <c r="I40" s="51"/>
      <c r="J40" s="50" t="s">
        <v>97</v>
      </c>
      <c r="K40" s="50"/>
      <c r="L40" s="49">
        <v>7744</v>
      </c>
      <c r="M40" s="48">
        <f>(L40*(1-$N$2))</f>
        <v>7744</v>
      </c>
      <c r="P40" s="38"/>
      <c r="Q40" s="37"/>
      <c r="R40" s="37"/>
      <c r="S40" s="37"/>
      <c r="V40" s="27"/>
    </row>
    <row r="41" spans="2:22" ht="15.75" customHeight="1" x14ac:dyDescent="0.25">
      <c r="B41" s="54" t="s">
        <v>96</v>
      </c>
      <c r="C41" s="54"/>
      <c r="D41" s="60">
        <v>380</v>
      </c>
      <c r="E41" s="59"/>
      <c r="F41" s="50"/>
      <c r="G41" s="50"/>
      <c r="H41" s="52"/>
      <c r="I41" s="51"/>
      <c r="J41" s="50" t="s">
        <v>95</v>
      </c>
      <c r="K41" s="50"/>
      <c r="L41" s="49">
        <v>8022</v>
      </c>
      <c r="M41" s="48">
        <f>(L41*(1-$N$2))</f>
        <v>8022</v>
      </c>
      <c r="P41" s="38"/>
      <c r="Q41" s="37"/>
      <c r="R41" s="37"/>
      <c r="S41" s="37"/>
      <c r="V41" s="27"/>
    </row>
    <row r="42" spans="2:22" ht="15.75" customHeight="1" x14ac:dyDescent="0.25">
      <c r="B42" s="54" t="s">
        <v>94</v>
      </c>
      <c r="C42" s="54"/>
      <c r="D42" s="60">
        <v>380</v>
      </c>
      <c r="E42" s="59"/>
      <c r="F42" s="50"/>
      <c r="G42" s="50"/>
      <c r="H42" s="52"/>
      <c r="I42" s="51"/>
      <c r="J42" s="50" t="s">
        <v>93</v>
      </c>
      <c r="K42" s="50"/>
      <c r="L42" s="49">
        <v>9306</v>
      </c>
      <c r="M42" s="48">
        <f>(L42*(1-$N$2))</f>
        <v>9306</v>
      </c>
      <c r="P42" s="38"/>
      <c r="Q42" s="37"/>
      <c r="R42" s="37"/>
      <c r="S42" s="37"/>
      <c r="V42" s="27"/>
    </row>
    <row r="43" spans="2:22" ht="15.75" customHeight="1" x14ac:dyDescent="0.25">
      <c r="B43" s="54" t="s">
        <v>92</v>
      </c>
      <c r="C43" s="54"/>
      <c r="D43" s="60">
        <v>380</v>
      </c>
      <c r="E43" s="59"/>
      <c r="F43" s="50"/>
      <c r="G43" s="50"/>
      <c r="H43" s="52"/>
      <c r="I43" s="51"/>
      <c r="J43" s="50" t="s">
        <v>91</v>
      </c>
      <c r="K43" s="50"/>
      <c r="L43" s="49">
        <v>9781</v>
      </c>
      <c r="M43" s="48">
        <f>(L43*(1-$N$2))</f>
        <v>9781</v>
      </c>
      <c r="P43" s="38"/>
      <c r="Q43" s="37"/>
      <c r="R43" s="37"/>
      <c r="S43" s="37"/>
      <c r="V43" s="27"/>
    </row>
    <row r="44" spans="2:22" ht="15.75" customHeight="1" x14ac:dyDescent="0.25">
      <c r="B44" s="54" t="s">
        <v>90</v>
      </c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P44" s="38"/>
      <c r="Q44" s="37"/>
      <c r="R44" s="37"/>
      <c r="S44" s="37"/>
      <c r="V44" s="27"/>
    </row>
    <row r="45" spans="2:22" ht="15.75" customHeight="1" x14ac:dyDescent="0.25">
      <c r="B45" s="54" t="s">
        <v>89</v>
      </c>
      <c r="C45" s="54"/>
      <c r="D45" s="53">
        <v>220</v>
      </c>
      <c r="E45" s="53"/>
      <c r="F45" s="50" t="s">
        <v>88</v>
      </c>
      <c r="G45" s="50"/>
      <c r="H45" s="49">
        <v>1084</v>
      </c>
      <c r="I45" s="48">
        <f>(H45*(1-$N$2))</f>
        <v>1084</v>
      </c>
      <c r="J45" s="50"/>
      <c r="K45" s="50"/>
      <c r="L45" s="51"/>
      <c r="M45" s="51"/>
      <c r="P45" s="38"/>
      <c r="Q45" s="37"/>
      <c r="R45" s="37"/>
      <c r="S45" s="37"/>
      <c r="V45" s="27"/>
    </row>
    <row r="46" spans="2:22" ht="15.75" customHeight="1" x14ac:dyDescent="0.25">
      <c r="B46" s="54" t="s">
        <v>87</v>
      </c>
      <c r="C46" s="54"/>
      <c r="D46" s="53">
        <v>220</v>
      </c>
      <c r="E46" s="53"/>
      <c r="F46" s="50" t="s">
        <v>86</v>
      </c>
      <c r="G46" s="50"/>
      <c r="H46" s="49">
        <v>1196</v>
      </c>
      <c r="I46" s="48">
        <f>(H46*(1-$N$2))</f>
        <v>1196</v>
      </c>
      <c r="J46" s="50"/>
      <c r="K46" s="50"/>
      <c r="L46" s="51"/>
      <c r="M46" s="51"/>
      <c r="P46" s="38"/>
      <c r="Q46" s="37"/>
      <c r="R46" s="37"/>
      <c r="S46" s="37"/>
      <c r="V46" s="27"/>
    </row>
    <row r="47" spans="2:22" ht="15.75" customHeight="1" x14ac:dyDescent="0.25">
      <c r="B47" s="54" t="s">
        <v>85</v>
      </c>
      <c r="C47" s="54"/>
      <c r="D47" s="53">
        <v>220</v>
      </c>
      <c r="E47" s="53"/>
      <c r="F47" s="50" t="s">
        <v>84</v>
      </c>
      <c r="G47" s="50"/>
      <c r="H47" s="49">
        <v>1257</v>
      </c>
      <c r="I47" s="48">
        <f>(H47*(1-$N$2))</f>
        <v>1257</v>
      </c>
      <c r="J47" s="50"/>
      <c r="K47" s="50"/>
      <c r="L47" s="51"/>
      <c r="M47" s="51"/>
      <c r="P47" s="38"/>
      <c r="Q47" s="37"/>
      <c r="R47" s="37"/>
      <c r="S47" s="37"/>
      <c r="V47" s="27"/>
    </row>
    <row r="48" spans="2:22" ht="15.75" customHeight="1" x14ac:dyDescent="0.25">
      <c r="B48" s="54" t="s">
        <v>83</v>
      </c>
      <c r="C48" s="54"/>
      <c r="D48" s="53">
        <v>380</v>
      </c>
      <c r="E48" s="53"/>
      <c r="F48" s="50"/>
      <c r="G48" s="50"/>
      <c r="H48" s="58"/>
      <c r="I48" s="48"/>
      <c r="J48" s="50" t="s">
        <v>82</v>
      </c>
      <c r="K48" s="50"/>
      <c r="L48" s="49">
        <v>1630</v>
      </c>
      <c r="M48" s="48">
        <f>(L48*(1-$N$2))</f>
        <v>1630</v>
      </c>
      <c r="P48" s="38"/>
      <c r="Q48" s="37"/>
      <c r="R48" s="37"/>
      <c r="S48" s="37"/>
      <c r="V48" s="27"/>
    </row>
    <row r="49" spans="2:22" ht="15.75" customHeight="1" x14ac:dyDescent="0.25">
      <c r="B49" s="57"/>
      <c r="C49" s="57"/>
      <c r="D49" s="53">
        <v>380</v>
      </c>
      <c r="E49" s="53"/>
      <c r="F49" s="56"/>
      <c r="G49" s="55"/>
      <c r="H49" s="58"/>
      <c r="I49" s="48"/>
      <c r="J49" s="56" t="s">
        <v>81</v>
      </c>
      <c r="K49" s="55"/>
      <c r="L49" s="49">
        <v>1630</v>
      </c>
      <c r="M49" s="48">
        <f>(L49*(1-$N$2))</f>
        <v>1630</v>
      </c>
      <c r="P49" s="38"/>
      <c r="Q49" s="37"/>
      <c r="R49" s="37"/>
      <c r="S49" s="37"/>
      <c r="V49" s="27"/>
    </row>
    <row r="50" spans="2:22" ht="15.75" customHeight="1" x14ac:dyDescent="0.25">
      <c r="B50" s="54" t="s">
        <v>80</v>
      </c>
      <c r="C50" s="54"/>
      <c r="D50" s="53">
        <v>380</v>
      </c>
      <c r="E50" s="53"/>
      <c r="F50" s="50"/>
      <c r="G50" s="50"/>
      <c r="H50" s="58"/>
      <c r="I50" s="48"/>
      <c r="J50" s="50" t="s">
        <v>79</v>
      </c>
      <c r="K50" s="50"/>
      <c r="L50" s="49">
        <v>1901</v>
      </c>
      <c r="M50" s="48">
        <f>(L50*(1-$N$2))</f>
        <v>1901</v>
      </c>
      <c r="P50" s="38"/>
      <c r="Q50" s="37"/>
      <c r="R50" s="37"/>
      <c r="S50" s="37"/>
      <c r="V50" s="27"/>
    </row>
    <row r="51" spans="2:22" ht="15.75" customHeight="1" x14ac:dyDescent="0.25">
      <c r="B51" s="57"/>
      <c r="C51" s="57"/>
      <c r="D51" s="53">
        <v>380</v>
      </c>
      <c r="E51" s="53"/>
      <c r="F51" s="56"/>
      <c r="G51" s="55"/>
      <c r="H51" s="58"/>
      <c r="I51" s="48"/>
      <c r="J51" s="56" t="s">
        <v>78</v>
      </c>
      <c r="K51" s="55"/>
      <c r="L51" s="49">
        <v>1901</v>
      </c>
      <c r="M51" s="48">
        <f>(L51*(1-$N$2))</f>
        <v>1901</v>
      </c>
      <c r="P51" s="38"/>
      <c r="Q51" s="37"/>
      <c r="R51" s="37"/>
      <c r="S51" s="37"/>
      <c r="V51" s="27"/>
    </row>
    <row r="52" spans="2:22" ht="15.75" customHeight="1" x14ac:dyDescent="0.25">
      <c r="B52" s="54" t="s">
        <v>77</v>
      </c>
      <c r="C52" s="54"/>
      <c r="D52" s="53">
        <v>380</v>
      </c>
      <c r="E52" s="53"/>
      <c r="F52" s="50" t="s">
        <v>76</v>
      </c>
      <c r="G52" s="50"/>
      <c r="H52" s="49">
        <v>2046</v>
      </c>
      <c r="I52" s="48">
        <f>(H52*(1-$N$2))</f>
        <v>2046</v>
      </c>
      <c r="J52" s="50" t="s">
        <v>75</v>
      </c>
      <c r="K52" s="50"/>
      <c r="L52" s="49">
        <v>2150</v>
      </c>
      <c r="M52" s="48">
        <f>(L52*(1-$N$2))</f>
        <v>2150</v>
      </c>
      <c r="P52" s="38"/>
      <c r="Q52" s="37"/>
      <c r="R52" s="37"/>
      <c r="S52" s="37"/>
      <c r="V52" s="27"/>
    </row>
    <row r="53" spans="2:22" ht="15.75" customHeight="1" x14ac:dyDescent="0.25">
      <c r="B53" s="57"/>
      <c r="C53" s="57"/>
      <c r="D53" s="53">
        <v>380</v>
      </c>
      <c r="E53" s="53"/>
      <c r="F53" s="56" t="s">
        <v>74</v>
      </c>
      <c r="G53" s="55"/>
      <c r="H53" s="49">
        <v>2046</v>
      </c>
      <c r="I53" s="48">
        <f>(H53*(1-$N$2))</f>
        <v>2046</v>
      </c>
      <c r="J53" s="56" t="s">
        <v>73</v>
      </c>
      <c r="K53" s="55"/>
      <c r="L53" s="49">
        <v>2150</v>
      </c>
      <c r="M53" s="48">
        <f>(L53*(1-$N$2))</f>
        <v>2150</v>
      </c>
      <c r="P53" s="38"/>
      <c r="Q53" s="37"/>
      <c r="R53" s="37"/>
      <c r="S53" s="37"/>
      <c r="V53" s="27"/>
    </row>
    <row r="54" spans="2:22" ht="15.75" customHeight="1" x14ac:dyDescent="0.25">
      <c r="B54" s="54" t="s">
        <v>72</v>
      </c>
      <c r="C54" s="54"/>
      <c r="D54" s="53">
        <v>380</v>
      </c>
      <c r="E54" s="53"/>
      <c r="F54" s="50" t="s">
        <v>71</v>
      </c>
      <c r="G54" s="50"/>
      <c r="H54" s="49">
        <v>2920</v>
      </c>
      <c r="I54" s="48">
        <f>(H54*(1-$N$2))</f>
        <v>2920</v>
      </c>
      <c r="J54" s="50" t="s">
        <v>70</v>
      </c>
      <c r="K54" s="50"/>
      <c r="L54" s="49">
        <v>3035</v>
      </c>
      <c r="M54" s="48">
        <f>(L54*(1-$N$2))</f>
        <v>3035</v>
      </c>
      <c r="P54" s="38"/>
      <c r="Q54" s="37"/>
      <c r="R54" s="37"/>
      <c r="S54" s="37"/>
      <c r="V54" s="27"/>
    </row>
    <row r="55" spans="2:22" ht="15.75" customHeight="1" x14ac:dyDescent="0.25">
      <c r="B55" s="57"/>
      <c r="C55" s="57"/>
      <c r="D55" s="53">
        <v>380</v>
      </c>
      <c r="E55" s="53"/>
      <c r="F55" s="56" t="s">
        <v>69</v>
      </c>
      <c r="G55" s="55"/>
      <c r="H55" s="49">
        <v>2920</v>
      </c>
      <c r="I55" s="48">
        <f>(H55*(1-$N$2))</f>
        <v>2920</v>
      </c>
      <c r="J55" s="56" t="s">
        <v>68</v>
      </c>
      <c r="K55" s="55"/>
      <c r="L55" s="49">
        <v>3035</v>
      </c>
      <c r="M55" s="48">
        <f>(L55*(1-$N$2))</f>
        <v>3035</v>
      </c>
      <c r="P55" s="38"/>
      <c r="Q55" s="37"/>
      <c r="R55" s="37"/>
      <c r="S55" s="37"/>
      <c r="V55" s="27"/>
    </row>
    <row r="56" spans="2:22" ht="15.75" customHeight="1" x14ac:dyDescent="0.25">
      <c r="B56" s="54" t="s">
        <v>67</v>
      </c>
      <c r="C56" s="54"/>
      <c r="D56" s="53">
        <v>380</v>
      </c>
      <c r="E56" s="53"/>
      <c r="F56" s="50" t="s">
        <v>66</v>
      </c>
      <c r="G56" s="50"/>
      <c r="H56" s="49">
        <v>3050</v>
      </c>
      <c r="I56" s="48">
        <f>(H56*(1-$N$2))</f>
        <v>3050</v>
      </c>
      <c r="J56" s="50" t="s">
        <v>65</v>
      </c>
      <c r="K56" s="50"/>
      <c r="L56" s="49">
        <v>3170</v>
      </c>
      <c r="M56" s="48">
        <f>(L56*(1-$N$2))</f>
        <v>3170</v>
      </c>
      <c r="P56" s="38"/>
      <c r="Q56" s="37"/>
      <c r="R56" s="37"/>
      <c r="S56" s="37"/>
      <c r="V56" s="27"/>
    </row>
    <row r="57" spans="2:22" ht="15.75" customHeight="1" x14ac:dyDescent="0.25">
      <c r="B57" s="57"/>
      <c r="C57" s="57"/>
      <c r="D57" s="53">
        <v>380</v>
      </c>
      <c r="E57" s="53"/>
      <c r="F57" s="56" t="s">
        <v>64</v>
      </c>
      <c r="G57" s="55"/>
      <c r="H57" s="49">
        <v>3050</v>
      </c>
      <c r="I57" s="48"/>
      <c r="J57" s="56" t="s">
        <v>63</v>
      </c>
      <c r="K57" s="55"/>
      <c r="L57" s="49">
        <v>3170</v>
      </c>
      <c r="M57" s="48">
        <f>(L57*(1-$N$2))</f>
        <v>3170</v>
      </c>
      <c r="P57" s="38"/>
      <c r="Q57" s="37"/>
      <c r="R57" s="37"/>
      <c r="S57" s="37"/>
      <c r="V57" s="27"/>
    </row>
    <row r="58" spans="2:22" ht="15.75" customHeight="1" x14ac:dyDescent="0.25">
      <c r="B58" s="54" t="s">
        <v>62</v>
      </c>
      <c r="C58" s="54"/>
      <c r="D58" s="53">
        <v>380</v>
      </c>
      <c r="E58" s="53"/>
      <c r="F58" s="50" t="s">
        <v>61</v>
      </c>
      <c r="G58" s="50"/>
      <c r="H58" s="49"/>
      <c r="I58" s="48"/>
      <c r="J58" s="50" t="s">
        <v>60</v>
      </c>
      <c r="K58" s="50"/>
      <c r="L58" s="49">
        <v>6085</v>
      </c>
      <c r="M58" s="48">
        <f>(L58*(1-$N$2))</f>
        <v>6085</v>
      </c>
      <c r="P58" s="38"/>
      <c r="Q58" s="37"/>
      <c r="R58" s="37"/>
      <c r="S58" s="37"/>
      <c r="V58" s="27"/>
    </row>
    <row r="59" spans="2:22" ht="15" customHeight="1" x14ac:dyDescent="0.25">
      <c r="B59" s="54" t="s">
        <v>59</v>
      </c>
      <c r="C59" s="54"/>
      <c r="D59" s="53">
        <v>380</v>
      </c>
      <c r="E59" s="53"/>
      <c r="F59" s="50" t="s">
        <v>58</v>
      </c>
      <c r="G59" s="50"/>
      <c r="H59" s="49"/>
      <c r="I59" s="48"/>
      <c r="J59" s="50" t="s">
        <v>57</v>
      </c>
      <c r="K59" s="50"/>
      <c r="L59" s="49">
        <v>6970</v>
      </c>
      <c r="M59" s="48">
        <f>(L59*(1-$N$2))</f>
        <v>6970</v>
      </c>
      <c r="P59" s="38"/>
      <c r="Q59" s="37"/>
      <c r="R59" s="37"/>
      <c r="S59" s="37"/>
      <c r="V59" s="27"/>
    </row>
    <row r="60" spans="2:22" ht="15" customHeight="1" x14ac:dyDescent="0.25">
      <c r="B60" s="54" t="s">
        <v>56</v>
      </c>
      <c r="C60" s="54"/>
      <c r="D60" s="53">
        <v>380</v>
      </c>
      <c r="E60" s="53"/>
      <c r="F60" s="50"/>
      <c r="G60" s="50"/>
      <c r="H60" s="52"/>
      <c r="I60" s="51"/>
      <c r="J60" s="50" t="s">
        <v>55</v>
      </c>
      <c r="K60" s="50"/>
      <c r="L60" s="49">
        <v>10251</v>
      </c>
      <c r="M60" s="48">
        <f>(L60*(1-$N$2))</f>
        <v>10251</v>
      </c>
      <c r="P60" s="38"/>
      <c r="Q60" s="37"/>
      <c r="R60" s="37"/>
      <c r="S60" s="37"/>
      <c r="V60" s="44"/>
    </row>
    <row r="61" spans="2:22" ht="15" customHeight="1" x14ac:dyDescent="0.25">
      <c r="B61" s="54" t="s">
        <v>54</v>
      </c>
      <c r="C61" s="54"/>
      <c r="D61" s="53">
        <v>380</v>
      </c>
      <c r="E61" s="53"/>
      <c r="F61" s="50"/>
      <c r="G61" s="50"/>
      <c r="H61" s="52"/>
      <c r="I61" s="51"/>
      <c r="J61" s="50" t="s">
        <v>53</v>
      </c>
      <c r="K61" s="50"/>
      <c r="L61" s="49">
        <v>10581</v>
      </c>
      <c r="M61" s="48">
        <f>(L61*(1-$N$2))</f>
        <v>10581</v>
      </c>
      <c r="P61" s="38"/>
      <c r="Q61" s="37"/>
      <c r="R61" s="37"/>
      <c r="S61" s="37"/>
      <c r="V61" s="44"/>
    </row>
    <row r="62" spans="2:22" x14ac:dyDescent="0.25">
      <c r="B62" s="47"/>
      <c r="C62" s="47"/>
      <c r="D62" s="5"/>
      <c r="E62" s="5"/>
      <c r="F62" s="46"/>
      <c r="G62" s="46"/>
      <c r="H62" s="39"/>
      <c r="I62" s="38"/>
      <c r="J62" s="46"/>
      <c r="K62" s="46"/>
      <c r="L62" s="39"/>
      <c r="M62" s="38"/>
      <c r="P62" s="38"/>
      <c r="Q62" s="37"/>
      <c r="R62" s="37"/>
      <c r="S62" s="37"/>
      <c r="V62" s="44"/>
    </row>
    <row r="63" spans="2:22" ht="15" customHeight="1" x14ac:dyDescent="0.25">
      <c r="D63" s="15"/>
      <c r="E63" s="15"/>
      <c r="F63" s="15"/>
      <c r="G63" s="15"/>
      <c r="H63" s="40"/>
      <c r="I63" s="40"/>
      <c r="J63" s="39"/>
      <c r="K63" s="38"/>
      <c r="L63" s="40"/>
      <c r="M63" s="40"/>
      <c r="N63" s="39"/>
      <c r="O63" s="38"/>
      <c r="P63" s="42"/>
      <c r="Q63" s="41"/>
      <c r="R63" s="37"/>
      <c r="S63" s="37"/>
      <c r="V63" s="44"/>
    </row>
    <row r="64" spans="2:22" ht="15" customHeight="1" x14ac:dyDescent="0.25">
      <c r="D64" s="4"/>
      <c r="E64" s="45" t="s">
        <v>52</v>
      </c>
      <c r="F64" s="45"/>
      <c r="G64" s="45"/>
      <c r="H64" s="45"/>
      <c r="I64" s="45"/>
      <c r="J64" s="45"/>
      <c r="K64" s="45"/>
      <c r="L64" s="45"/>
      <c r="M64" s="45"/>
      <c r="N64" s="45"/>
      <c r="O64" s="41"/>
      <c r="P64" s="42"/>
      <c r="Q64" s="41"/>
      <c r="R64" s="41"/>
      <c r="S64" s="41"/>
      <c r="T64" s="4"/>
      <c r="U64" s="4"/>
      <c r="V64" s="44"/>
    </row>
    <row r="65" spans="4:22" ht="15" customHeight="1" x14ac:dyDescent="0.25">
      <c r="D65" s="4"/>
      <c r="E65" s="43" t="s">
        <v>51</v>
      </c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2"/>
      <c r="Q65" s="41"/>
      <c r="R65" s="41"/>
      <c r="S65" s="41"/>
      <c r="T65" s="4"/>
      <c r="U65" s="4"/>
      <c r="V65" s="44"/>
    </row>
    <row r="66" spans="4:22" ht="15" customHeight="1" x14ac:dyDescent="0.25">
      <c r="D66" s="4"/>
      <c r="E66" s="43" t="s">
        <v>50</v>
      </c>
      <c r="F66" s="43"/>
      <c r="G66" s="43"/>
      <c r="H66" s="43"/>
      <c r="I66" s="43"/>
      <c r="J66" s="43"/>
      <c r="K66" s="43"/>
      <c r="L66" s="43"/>
      <c r="M66" s="43"/>
      <c r="N66" s="43"/>
      <c r="O66" s="41"/>
      <c r="P66" s="42"/>
      <c r="Q66" s="41"/>
      <c r="R66" s="41"/>
      <c r="S66" s="41"/>
      <c r="T66" s="4"/>
      <c r="U66" s="4"/>
      <c r="V66" s="44"/>
    </row>
    <row r="67" spans="4:22" ht="15" customHeight="1" x14ac:dyDescent="0.25">
      <c r="D67" s="4"/>
      <c r="E67" s="43" t="s">
        <v>49</v>
      </c>
      <c r="F67" s="43"/>
      <c r="G67" s="43"/>
      <c r="H67" s="43"/>
      <c r="I67" s="43"/>
      <c r="J67" s="43"/>
      <c r="K67" s="43"/>
      <c r="L67" s="43"/>
      <c r="M67" s="43"/>
      <c r="N67" s="43"/>
      <c r="O67" s="41"/>
      <c r="P67" s="38"/>
      <c r="Q67" s="37"/>
      <c r="R67" s="41"/>
      <c r="S67" s="41"/>
      <c r="T67" s="4"/>
      <c r="U67" s="4"/>
      <c r="V67" s="27"/>
    </row>
    <row r="68" spans="4:22" x14ac:dyDescent="0.25">
      <c r="H68" s="40"/>
      <c r="I68" s="40"/>
      <c r="J68" s="39"/>
      <c r="K68" s="38"/>
      <c r="L68" s="40"/>
      <c r="M68" s="40"/>
      <c r="N68" s="39"/>
      <c r="O68" s="38"/>
      <c r="P68" s="10"/>
      <c r="Q68" s="10"/>
      <c r="R68" s="37"/>
      <c r="S68" s="37"/>
      <c r="V68" s="27"/>
    </row>
    <row r="69" spans="4:22" ht="15" customHeight="1" x14ac:dyDescent="0.25">
      <c r="D69" s="11" t="s">
        <v>18</v>
      </c>
      <c r="E69" s="11" t="s">
        <v>17</v>
      </c>
      <c r="F69" s="11" t="s">
        <v>48</v>
      </c>
      <c r="G69" s="11"/>
      <c r="H69" s="11"/>
      <c r="I69" s="11" t="s">
        <v>47</v>
      </c>
      <c r="J69" s="11"/>
      <c r="K69" s="11"/>
      <c r="L69" s="11" t="s">
        <v>46</v>
      </c>
      <c r="M69" s="11"/>
      <c r="N69" s="11"/>
      <c r="O69" s="10" t="s">
        <v>45</v>
      </c>
      <c r="P69" s="13" t="s">
        <v>11</v>
      </c>
      <c r="Q69" s="12"/>
      <c r="R69" s="3"/>
      <c r="S69" s="3"/>
      <c r="T69" s="4"/>
      <c r="V69" s="27"/>
    </row>
    <row r="70" spans="4:22" x14ac:dyDescent="0.25">
      <c r="D70" s="11"/>
      <c r="E70" s="11"/>
      <c r="F70" s="11" t="s">
        <v>12</v>
      </c>
      <c r="G70" s="36" t="s">
        <v>11</v>
      </c>
      <c r="H70" s="29"/>
      <c r="I70" s="11" t="s">
        <v>12</v>
      </c>
      <c r="J70" s="36" t="s">
        <v>11</v>
      </c>
      <c r="K70" s="29"/>
      <c r="L70" s="11" t="s">
        <v>12</v>
      </c>
      <c r="M70" s="13" t="s">
        <v>11</v>
      </c>
      <c r="N70" s="12"/>
      <c r="O70" s="11" t="s">
        <v>12</v>
      </c>
      <c r="P70" s="10" t="s">
        <v>10</v>
      </c>
      <c r="Q70" s="10" t="s">
        <v>9</v>
      </c>
      <c r="R70" s="3"/>
      <c r="S70" s="3"/>
      <c r="T70" s="4"/>
      <c r="V70" s="27"/>
    </row>
    <row r="71" spans="4:22" x14ac:dyDescent="0.25">
      <c r="D71" s="11"/>
      <c r="E71" s="11"/>
      <c r="F71" s="11"/>
      <c r="G71" s="10" t="s">
        <v>10</v>
      </c>
      <c r="H71" s="10" t="s">
        <v>9</v>
      </c>
      <c r="I71" s="11"/>
      <c r="J71" s="10" t="s">
        <v>10</v>
      </c>
      <c r="K71" s="10" t="s">
        <v>9</v>
      </c>
      <c r="L71" s="11"/>
      <c r="M71" s="10" t="s">
        <v>10</v>
      </c>
      <c r="N71" s="10" t="s">
        <v>9</v>
      </c>
      <c r="O71" s="11"/>
      <c r="P71" s="9">
        <v>30</v>
      </c>
      <c r="Q71" s="9">
        <v>28</v>
      </c>
      <c r="R71" s="3"/>
      <c r="S71" s="3"/>
      <c r="T71" s="4"/>
      <c r="V71" s="27"/>
    </row>
    <row r="72" spans="4:22" x14ac:dyDescent="0.25">
      <c r="D72" s="11" t="s">
        <v>29</v>
      </c>
      <c r="E72" s="19">
        <v>25</v>
      </c>
      <c r="F72" s="17">
        <v>977</v>
      </c>
      <c r="G72" s="17">
        <v>10</v>
      </c>
      <c r="H72" s="17">
        <v>8.3000000000000007</v>
      </c>
      <c r="I72" s="17">
        <v>1897</v>
      </c>
      <c r="J72" s="17">
        <v>14</v>
      </c>
      <c r="K72" s="17">
        <v>12</v>
      </c>
      <c r="L72" s="17">
        <v>2190</v>
      </c>
      <c r="M72" s="17">
        <v>25</v>
      </c>
      <c r="N72" s="17">
        <v>23</v>
      </c>
      <c r="O72" s="9">
        <v>2822</v>
      </c>
      <c r="P72" s="9">
        <v>29</v>
      </c>
      <c r="Q72" s="9">
        <v>26</v>
      </c>
      <c r="R72" s="3"/>
      <c r="S72" s="3"/>
      <c r="T72" s="4"/>
      <c r="V72" s="27"/>
    </row>
    <row r="73" spans="4:22" x14ac:dyDescent="0.25">
      <c r="D73" s="11"/>
      <c r="E73" s="19">
        <v>32</v>
      </c>
      <c r="F73" s="17">
        <v>872</v>
      </c>
      <c r="G73" s="17">
        <v>9</v>
      </c>
      <c r="H73" s="17">
        <v>7</v>
      </c>
      <c r="I73" s="17">
        <v>1684</v>
      </c>
      <c r="J73" s="17">
        <v>12</v>
      </c>
      <c r="K73" s="17">
        <v>10</v>
      </c>
      <c r="L73" s="17">
        <v>1929</v>
      </c>
      <c r="M73" s="17">
        <v>21</v>
      </c>
      <c r="N73" s="17">
        <v>19</v>
      </c>
      <c r="O73" s="9">
        <v>2664</v>
      </c>
      <c r="P73" s="9">
        <v>24</v>
      </c>
      <c r="Q73" s="9">
        <v>23</v>
      </c>
      <c r="R73" s="3"/>
      <c r="S73" s="3"/>
      <c r="T73" s="4"/>
      <c r="V73" s="27"/>
    </row>
    <row r="74" spans="4:22" x14ac:dyDescent="0.25">
      <c r="D74" s="11"/>
      <c r="E74" s="19">
        <v>40</v>
      </c>
      <c r="F74" s="17">
        <v>710</v>
      </c>
      <c r="G74" s="17">
        <v>7.8</v>
      </c>
      <c r="H74" s="17">
        <v>6.5</v>
      </c>
      <c r="I74" s="17">
        <v>1347</v>
      </c>
      <c r="J74" s="17">
        <v>11</v>
      </c>
      <c r="K74" s="17">
        <v>9.1</v>
      </c>
      <c r="L74" s="17">
        <v>1526</v>
      </c>
      <c r="M74" s="17">
        <v>18</v>
      </c>
      <c r="N74" s="17">
        <v>16</v>
      </c>
      <c r="O74" s="9">
        <v>2348</v>
      </c>
      <c r="P74" s="8">
        <v>26</v>
      </c>
      <c r="Q74" s="8">
        <v>24</v>
      </c>
      <c r="R74" s="3"/>
      <c r="S74" s="3"/>
      <c r="T74" s="4"/>
      <c r="V74" s="27"/>
    </row>
    <row r="75" spans="4:22" x14ac:dyDescent="0.25">
      <c r="D75" s="11" t="s">
        <v>28</v>
      </c>
      <c r="E75" s="19">
        <v>25</v>
      </c>
      <c r="F75" s="17">
        <v>826</v>
      </c>
      <c r="G75" s="17">
        <v>6.3</v>
      </c>
      <c r="H75" s="17">
        <v>5.7</v>
      </c>
      <c r="I75" s="17">
        <v>1578</v>
      </c>
      <c r="J75" s="17">
        <v>12</v>
      </c>
      <c r="K75" s="17">
        <v>11</v>
      </c>
      <c r="L75" s="17">
        <v>1847</v>
      </c>
      <c r="M75" s="17">
        <v>20</v>
      </c>
      <c r="N75" s="17">
        <v>18</v>
      </c>
      <c r="O75" s="9">
        <v>2369</v>
      </c>
      <c r="P75" s="8">
        <v>22</v>
      </c>
      <c r="Q75" s="8">
        <v>20</v>
      </c>
      <c r="R75" s="3"/>
      <c r="S75" s="3"/>
      <c r="T75" s="4"/>
      <c r="V75" s="27"/>
    </row>
    <row r="76" spans="4:22" x14ac:dyDescent="0.25">
      <c r="D76" s="11"/>
      <c r="E76" s="19">
        <v>32</v>
      </c>
      <c r="F76" s="17">
        <v>735</v>
      </c>
      <c r="G76" s="17">
        <v>5.0999999999999996</v>
      </c>
      <c r="H76" s="17">
        <v>4.5999999999999996</v>
      </c>
      <c r="I76" s="17">
        <v>1398</v>
      </c>
      <c r="J76" s="17">
        <v>10</v>
      </c>
      <c r="K76" s="17">
        <v>9</v>
      </c>
      <c r="L76" s="17">
        <v>1616</v>
      </c>
      <c r="M76" s="17">
        <v>17</v>
      </c>
      <c r="N76" s="17">
        <v>15</v>
      </c>
      <c r="O76" s="9">
        <v>2119</v>
      </c>
      <c r="P76" s="8">
        <v>19</v>
      </c>
      <c r="Q76" s="8">
        <v>17</v>
      </c>
      <c r="R76" s="3"/>
      <c r="S76" s="3"/>
      <c r="T76" s="4"/>
      <c r="V76" s="27"/>
    </row>
    <row r="77" spans="4:22" x14ac:dyDescent="0.25">
      <c r="D77" s="11"/>
      <c r="E77" s="19">
        <v>40</v>
      </c>
      <c r="F77" s="17">
        <v>595</v>
      </c>
      <c r="G77" s="17">
        <v>4.5</v>
      </c>
      <c r="H77" s="17">
        <v>4.0999999999999996</v>
      </c>
      <c r="I77" s="17">
        <v>1114</v>
      </c>
      <c r="J77" s="17">
        <v>9.1999999999999993</v>
      </c>
      <c r="K77" s="17">
        <v>8.4</v>
      </c>
      <c r="L77" s="17">
        <v>1259</v>
      </c>
      <c r="M77" s="17">
        <v>16</v>
      </c>
      <c r="N77" s="17">
        <v>15</v>
      </c>
      <c r="O77" s="9">
        <v>1772</v>
      </c>
      <c r="P77" s="8">
        <v>19</v>
      </c>
      <c r="Q77" s="8">
        <v>17</v>
      </c>
      <c r="R77" s="3"/>
      <c r="S77" s="3"/>
      <c r="T77" s="4"/>
      <c r="V77" s="27"/>
    </row>
    <row r="78" spans="4:22" x14ac:dyDescent="0.25">
      <c r="D78" s="11" t="s">
        <v>27</v>
      </c>
      <c r="E78" s="19">
        <v>25</v>
      </c>
      <c r="F78" s="17">
        <v>690</v>
      </c>
      <c r="G78" s="17">
        <v>4.9000000000000004</v>
      </c>
      <c r="H78" s="17">
        <v>4.5</v>
      </c>
      <c r="I78" s="17">
        <v>1294</v>
      </c>
      <c r="J78" s="17">
        <v>9.6999999999999993</v>
      </c>
      <c r="K78" s="17">
        <v>8.8000000000000007</v>
      </c>
      <c r="L78" s="17">
        <v>1521</v>
      </c>
      <c r="M78" s="17">
        <v>17</v>
      </c>
      <c r="N78" s="17">
        <v>15</v>
      </c>
      <c r="O78" s="9">
        <v>1918</v>
      </c>
      <c r="P78" s="8">
        <v>17</v>
      </c>
      <c r="Q78" s="8">
        <v>15</v>
      </c>
      <c r="R78" s="3"/>
      <c r="S78" s="3"/>
      <c r="T78" s="4"/>
      <c r="V78" s="27"/>
    </row>
    <row r="79" spans="4:22" x14ac:dyDescent="0.25">
      <c r="D79" s="11"/>
      <c r="E79" s="19">
        <v>32</v>
      </c>
      <c r="F79" s="17">
        <v>612</v>
      </c>
      <c r="G79" s="17">
        <v>3.9</v>
      </c>
      <c r="H79" s="17">
        <v>3.5</v>
      </c>
      <c r="I79" s="17">
        <v>1142</v>
      </c>
      <c r="J79" s="17">
        <v>8.1999999999999993</v>
      </c>
      <c r="K79" s="17">
        <v>7.5</v>
      </c>
      <c r="L79" s="17">
        <v>1316</v>
      </c>
      <c r="M79" s="17">
        <v>14</v>
      </c>
      <c r="N79" s="17">
        <v>13</v>
      </c>
      <c r="O79" s="9">
        <v>1713</v>
      </c>
      <c r="P79" s="8">
        <v>15</v>
      </c>
      <c r="Q79" s="8">
        <v>14</v>
      </c>
      <c r="R79" s="3"/>
      <c r="S79" s="3"/>
      <c r="T79" s="4"/>
      <c r="V79" s="27"/>
    </row>
    <row r="80" spans="4:22" x14ac:dyDescent="0.25">
      <c r="D80" s="11"/>
      <c r="E80" s="19">
        <v>40</v>
      </c>
      <c r="F80" s="17">
        <v>492</v>
      </c>
      <c r="G80" s="17">
        <v>3.5</v>
      </c>
      <c r="H80" s="17">
        <v>3.2</v>
      </c>
      <c r="I80" s="17">
        <v>902</v>
      </c>
      <c r="J80" s="17">
        <v>7.4</v>
      </c>
      <c r="K80" s="17">
        <v>6.7</v>
      </c>
      <c r="L80" s="17">
        <v>999</v>
      </c>
      <c r="M80" s="17">
        <v>13</v>
      </c>
      <c r="N80" s="17">
        <v>12</v>
      </c>
      <c r="O80" s="9">
        <v>1400</v>
      </c>
      <c r="P80" s="31"/>
      <c r="Q80" s="31"/>
      <c r="R80" s="3"/>
      <c r="S80" s="3"/>
      <c r="T80" s="4"/>
      <c r="V80" s="27"/>
    </row>
    <row r="81" spans="4:22" x14ac:dyDescent="0.25">
      <c r="D81" s="31"/>
      <c r="E81" s="31"/>
      <c r="F81" s="31"/>
      <c r="G81" s="31"/>
      <c r="H81" s="31"/>
      <c r="I81" s="31"/>
      <c r="J81" s="31"/>
      <c r="K81" s="31"/>
      <c r="L81" s="31"/>
      <c r="M81" s="31"/>
      <c r="N81" s="31"/>
      <c r="O81" s="31"/>
      <c r="P81" s="605"/>
      <c r="Q81" s="605"/>
      <c r="R81" s="3"/>
      <c r="S81" s="3"/>
      <c r="T81" s="4"/>
      <c r="V81" s="27"/>
    </row>
    <row r="82" spans="4:22" ht="15" customHeight="1" x14ac:dyDescent="0.25">
      <c r="D82" s="11" t="s">
        <v>18</v>
      </c>
      <c r="E82" s="11" t="s">
        <v>17</v>
      </c>
      <c r="F82" s="11" t="s">
        <v>44</v>
      </c>
      <c r="G82" s="11"/>
      <c r="H82" s="11"/>
      <c r="I82" s="14" t="s">
        <v>43</v>
      </c>
      <c r="J82" s="14"/>
      <c r="K82" s="14"/>
      <c r="L82" s="14" t="s">
        <v>42</v>
      </c>
      <c r="M82" s="14"/>
      <c r="N82" s="14"/>
      <c r="O82" s="605" t="s">
        <v>41</v>
      </c>
      <c r="P82" s="13" t="s">
        <v>11</v>
      </c>
      <c r="Q82" s="12"/>
      <c r="R82" s="35" t="s">
        <v>40</v>
      </c>
      <c r="S82" s="34"/>
      <c r="T82" s="34"/>
      <c r="U82" s="34"/>
      <c r="V82" s="27"/>
    </row>
    <row r="83" spans="4:22" x14ac:dyDescent="0.25">
      <c r="D83" s="11"/>
      <c r="E83" s="11"/>
      <c r="F83" s="11" t="s">
        <v>12</v>
      </c>
      <c r="G83" s="13" t="s">
        <v>11</v>
      </c>
      <c r="H83" s="12"/>
      <c r="I83" s="11" t="s">
        <v>12</v>
      </c>
      <c r="J83" s="13" t="s">
        <v>11</v>
      </c>
      <c r="K83" s="12"/>
      <c r="L83" s="11" t="s">
        <v>12</v>
      </c>
      <c r="M83" s="13" t="s">
        <v>11</v>
      </c>
      <c r="N83" s="12"/>
      <c r="O83" s="11" t="s">
        <v>12</v>
      </c>
      <c r="P83" s="10" t="s">
        <v>10</v>
      </c>
      <c r="Q83" s="10" t="s">
        <v>9</v>
      </c>
      <c r="R83" s="35"/>
      <c r="S83" s="34"/>
      <c r="T83" s="34"/>
      <c r="U83" s="34"/>
      <c r="V83" s="27"/>
    </row>
    <row r="84" spans="4:22" x14ac:dyDescent="0.25">
      <c r="D84" s="11"/>
      <c r="E84" s="11"/>
      <c r="F84" s="11"/>
      <c r="G84" s="10" t="s">
        <v>10</v>
      </c>
      <c r="H84" s="10" t="s">
        <v>9</v>
      </c>
      <c r="I84" s="11"/>
      <c r="J84" s="10" t="s">
        <v>10</v>
      </c>
      <c r="K84" s="10" t="s">
        <v>9</v>
      </c>
      <c r="L84" s="11"/>
      <c r="M84" s="10" t="s">
        <v>10</v>
      </c>
      <c r="N84" s="10" t="s">
        <v>9</v>
      </c>
      <c r="O84" s="11"/>
      <c r="P84" s="9">
        <v>120</v>
      </c>
      <c r="Q84" s="9">
        <v>110</v>
      </c>
      <c r="R84" s="35"/>
      <c r="S84" s="34"/>
      <c r="T84" s="34"/>
      <c r="U84" s="34"/>
      <c r="V84" s="27"/>
    </row>
    <row r="85" spans="4:22" x14ac:dyDescent="0.25">
      <c r="D85" s="11" t="s">
        <v>29</v>
      </c>
      <c r="E85" s="19">
        <v>25</v>
      </c>
      <c r="F85" s="9">
        <v>3140</v>
      </c>
      <c r="G85" s="9">
        <v>35</v>
      </c>
      <c r="H85" s="9">
        <v>32</v>
      </c>
      <c r="I85" s="9">
        <v>3600</v>
      </c>
      <c r="J85" s="9">
        <v>42</v>
      </c>
      <c r="K85" s="9">
        <v>40</v>
      </c>
      <c r="L85" s="9">
        <v>4282</v>
      </c>
      <c r="M85" s="9">
        <v>75</v>
      </c>
      <c r="N85" s="9">
        <v>60</v>
      </c>
      <c r="O85" s="9">
        <v>6000</v>
      </c>
      <c r="P85" s="9">
        <v>104</v>
      </c>
      <c r="Q85" s="9">
        <v>100</v>
      </c>
      <c r="R85" s="33"/>
      <c r="S85" s="32"/>
      <c r="T85" s="4"/>
      <c r="V85" s="27"/>
    </row>
    <row r="86" spans="4:22" x14ac:dyDescent="0.25">
      <c r="D86" s="11"/>
      <c r="E86" s="19">
        <v>32</v>
      </c>
      <c r="F86" s="9">
        <v>2971</v>
      </c>
      <c r="G86" s="9">
        <v>32</v>
      </c>
      <c r="H86" s="9">
        <v>31</v>
      </c>
      <c r="I86" s="9">
        <v>3215</v>
      </c>
      <c r="J86" s="9">
        <v>40</v>
      </c>
      <c r="K86" s="9">
        <v>38</v>
      </c>
      <c r="L86" s="9">
        <v>3996</v>
      </c>
      <c r="M86" s="9">
        <v>70</v>
      </c>
      <c r="N86" s="9">
        <v>52</v>
      </c>
      <c r="O86" s="9">
        <v>5500</v>
      </c>
      <c r="P86" s="9">
        <v>97</v>
      </c>
      <c r="Q86" s="9">
        <v>90</v>
      </c>
      <c r="R86" s="33"/>
      <c r="S86" s="32"/>
      <c r="T86" s="4"/>
      <c r="V86" s="27"/>
    </row>
    <row r="87" spans="4:22" x14ac:dyDescent="0.25">
      <c r="D87" s="11"/>
      <c r="E87" s="19">
        <v>40</v>
      </c>
      <c r="F87" s="9">
        <v>2625</v>
      </c>
      <c r="G87" s="9">
        <v>27</v>
      </c>
      <c r="H87" s="9">
        <v>26</v>
      </c>
      <c r="I87" s="9">
        <v>2920</v>
      </c>
      <c r="J87" s="9">
        <v>36</v>
      </c>
      <c r="K87" s="9">
        <v>35</v>
      </c>
      <c r="L87" s="9">
        <v>3430</v>
      </c>
      <c r="M87" s="9">
        <v>60</v>
      </c>
      <c r="N87" s="9">
        <v>41</v>
      </c>
      <c r="O87" s="9">
        <v>4700</v>
      </c>
      <c r="P87" s="8">
        <v>98</v>
      </c>
      <c r="Q87" s="8">
        <v>79</v>
      </c>
      <c r="R87" s="33"/>
      <c r="S87" s="32"/>
      <c r="T87" s="4"/>
      <c r="V87" s="27"/>
    </row>
    <row r="88" spans="4:22" x14ac:dyDescent="0.25">
      <c r="D88" s="11" t="s">
        <v>28</v>
      </c>
      <c r="E88" s="19">
        <v>25</v>
      </c>
      <c r="F88" s="9">
        <v>3031</v>
      </c>
      <c r="G88" s="8">
        <v>30</v>
      </c>
      <c r="H88" s="8">
        <v>27</v>
      </c>
      <c r="I88" s="9">
        <v>3345</v>
      </c>
      <c r="J88" s="8">
        <v>34</v>
      </c>
      <c r="K88" s="8">
        <v>32</v>
      </c>
      <c r="L88" s="9">
        <v>4065</v>
      </c>
      <c r="M88" s="8">
        <v>66</v>
      </c>
      <c r="N88" s="8">
        <v>52</v>
      </c>
      <c r="O88" s="9">
        <v>5904</v>
      </c>
      <c r="P88" s="8">
        <v>87</v>
      </c>
      <c r="Q88" s="8">
        <v>75</v>
      </c>
      <c r="R88" s="33"/>
      <c r="S88" s="32"/>
      <c r="T88" s="4"/>
      <c r="V88" s="27"/>
    </row>
    <row r="89" spans="4:22" x14ac:dyDescent="0.25">
      <c r="D89" s="11"/>
      <c r="E89" s="19">
        <v>32</v>
      </c>
      <c r="F89" s="9">
        <v>2683</v>
      </c>
      <c r="G89" s="8">
        <v>27</v>
      </c>
      <c r="H89" s="8">
        <v>24</v>
      </c>
      <c r="I89" s="9">
        <v>3040</v>
      </c>
      <c r="J89" s="8">
        <v>31</v>
      </c>
      <c r="K89" s="8">
        <v>30</v>
      </c>
      <c r="L89" s="9">
        <v>3645</v>
      </c>
      <c r="M89" s="8">
        <v>58</v>
      </c>
      <c r="N89" s="8">
        <v>47</v>
      </c>
      <c r="O89" s="9">
        <v>5246</v>
      </c>
      <c r="P89" s="8">
        <v>73</v>
      </c>
      <c r="Q89" s="8">
        <v>66</v>
      </c>
      <c r="R89" s="33"/>
      <c r="S89" s="32"/>
      <c r="T89" s="4"/>
      <c r="V89" s="27"/>
    </row>
    <row r="90" spans="4:22" x14ac:dyDescent="0.25">
      <c r="D90" s="11"/>
      <c r="E90" s="19">
        <v>40</v>
      </c>
      <c r="F90" s="9">
        <v>2280</v>
      </c>
      <c r="G90" s="8">
        <v>23</v>
      </c>
      <c r="H90" s="8">
        <v>21</v>
      </c>
      <c r="I90" s="9">
        <v>2704</v>
      </c>
      <c r="J90" s="8">
        <v>29</v>
      </c>
      <c r="K90" s="8">
        <v>27</v>
      </c>
      <c r="L90" s="9">
        <v>3218</v>
      </c>
      <c r="M90" s="8">
        <v>48</v>
      </c>
      <c r="N90" s="8">
        <v>39</v>
      </c>
      <c r="O90" s="9">
        <v>4198</v>
      </c>
      <c r="P90" s="8">
        <v>78</v>
      </c>
      <c r="Q90" s="8">
        <v>71</v>
      </c>
      <c r="R90" s="33"/>
      <c r="S90" s="32"/>
      <c r="T90" s="4"/>
      <c r="V90" s="27"/>
    </row>
    <row r="91" spans="4:22" x14ac:dyDescent="0.25">
      <c r="D91" s="11" t="s">
        <v>27</v>
      </c>
      <c r="E91" s="19">
        <v>25</v>
      </c>
      <c r="F91" s="9">
        <v>2484</v>
      </c>
      <c r="G91" s="8">
        <v>25</v>
      </c>
      <c r="H91" s="8">
        <v>23</v>
      </c>
      <c r="I91" s="9">
        <v>2800</v>
      </c>
      <c r="J91" s="8">
        <v>27</v>
      </c>
      <c r="K91" s="8">
        <v>25</v>
      </c>
      <c r="L91" s="9">
        <v>3292</v>
      </c>
      <c r="M91" s="8">
        <v>50</v>
      </c>
      <c r="N91" s="8">
        <v>43</v>
      </c>
      <c r="O91" s="9">
        <v>4814</v>
      </c>
      <c r="P91" s="8">
        <v>72</v>
      </c>
      <c r="Q91" s="8">
        <v>66</v>
      </c>
      <c r="R91" s="33"/>
      <c r="S91" s="32"/>
      <c r="T91" s="4"/>
      <c r="V91" s="27"/>
    </row>
    <row r="92" spans="4:22" x14ac:dyDescent="0.25">
      <c r="D92" s="11"/>
      <c r="E92" s="19">
        <v>32</v>
      </c>
      <c r="F92" s="9">
        <v>2178</v>
      </c>
      <c r="G92" s="8">
        <v>22</v>
      </c>
      <c r="H92" s="8">
        <v>22</v>
      </c>
      <c r="I92" s="9">
        <v>2540</v>
      </c>
      <c r="J92" s="8">
        <v>25</v>
      </c>
      <c r="K92" s="8">
        <v>24</v>
      </c>
      <c r="L92" s="9">
        <v>2946</v>
      </c>
      <c r="M92" s="8">
        <v>45</v>
      </c>
      <c r="N92" s="8">
        <v>33</v>
      </c>
      <c r="O92" s="9">
        <v>4232</v>
      </c>
      <c r="P92" s="8">
        <v>58</v>
      </c>
      <c r="Q92" s="8">
        <v>53</v>
      </c>
      <c r="R92" s="33"/>
      <c r="S92" s="32"/>
      <c r="T92" s="4"/>
      <c r="V92" s="27"/>
    </row>
    <row r="93" spans="4:22" x14ac:dyDescent="0.25">
      <c r="D93" s="11"/>
      <c r="E93" s="19">
        <v>40</v>
      </c>
      <c r="F93" s="9">
        <v>1821</v>
      </c>
      <c r="G93" s="8">
        <v>19</v>
      </c>
      <c r="H93" s="8">
        <v>17</v>
      </c>
      <c r="I93" s="9">
        <v>2100</v>
      </c>
      <c r="J93" s="8">
        <v>22</v>
      </c>
      <c r="K93" s="8">
        <v>20</v>
      </c>
      <c r="L93" s="9">
        <v>2587</v>
      </c>
      <c r="M93" s="8">
        <v>32</v>
      </c>
      <c r="N93" s="8">
        <v>29</v>
      </c>
      <c r="O93" s="9">
        <v>3300</v>
      </c>
      <c r="P93" s="31"/>
      <c r="Q93" s="31"/>
      <c r="R93" s="33"/>
      <c r="S93" s="32"/>
      <c r="T93" s="4"/>
      <c r="V93" s="27"/>
    </row>
    <row r="94" spans="4:22" x14ac:dyDescent="0.25">
      <c r="D94" s="3"/>
      <c r="E94" s="3"/>
      <c r="F94" s="3"/>
      <c r="G94" s="3"/>
      <c r="H94" s="3"/>
      <c r="I94" s="3"/>
      <c r="O94" s="31"/>
      <c r="P94" s="605"/>
      <c r="Q94" s="605"/>
      <c r="R94" s="3"/>
      <c r="S94" s="3"/>
      <c r="T94" s="4"/>
      <c r="V94" s="27"/>
    </row>
    <row r="95" spans="4:22" ht="15" customHeight="1" x14ac:dyDescent="0.25">
      <c r="D95" s="11" t="s">
        <v>18</v>
      </c>
      <c r="E95" s="11" t="s">
        <v>17</v>
      </c>
      <c r="F95" s="14" t="s">
        <v>39</v>
      </c>
      <c r="G95" s="14"/>
      <c r="H95" s="14"/>
      <c r="I95" s="14" t="s">
        <v>38</v>
      </c>
      <c r="J95" s="14"/>
      <c r="K95" s="14"/>
      <c r="L95" s="14" t="s">
        <v>37</v>
      </c>
      <c r="M95" s="14"/>
      <c r="N95" s="14"/>
      <c r="O95" s="605" t="s">
        <v>36</v>
      </c>
      <c r="P95" s="13" t="s">
        <v>11</v>
      </c>
      <c r="Q95" s="29"/>
      <c r="R95" s="14" t="s">
        <v>35</v>
      </c>
      <c r="S95" s="14"/>
      <c r="T95" s="14"/>
      <c r="V95" s="27"/>
    </row>
    <row r="96" spans="4:22" x14ac:dyDescent="0.25">
      <c r="D96" s="11"/>
      <c r="E96" s="11"/>
      <c r="F96" s="11" t="s">
        <v>12</v>
      </c>
      <c r="G96" s="13" t="s">
        <v>11</v>
      </c>
      <c r="H96" s="29"/>
      <c r="I96" s="11" t="s">
        <v>12</v>
      </c>
      <c r="J96" s="13" t="s">
        <v>11</v>
      </c>
      <c r="K96" s="29"/>
      <c r="L96" s="11" t="s">
        <v>12</v>
      </c>
      <c r="M96" s="13" t="s">
        <v>11</v>
      </c>
      <c r="N96" s="29"/>
      <c r="O96" s="11" t="s">
        <v>12</v>
      </c>
      <c r="P96" s="10" t="s">
        <v>10</v>
      </c>
      <c r="Q96" s="10" t="s">
        <v>9</v>
      </c>
      <c r="R96" s="11" t="s">
        <v>12</v>
      </c>
      <c r="S96" s="10"/>
      <c r="T96" s="28"/>
      <c r="V96" s="27"/>
    </row>
    <row r="97" spans="4:22" x14ac:dyDescent="0.25">
      <c r="D97" s="11"/>
      <c r="E97" s="11"/>
      <c r="F97" s="11"/>
      <c r="G97" s="10" t="s">
        <v>10</v>
      </c>
      <c r="H97" s="10" t="s">
        <v>9</v>
      </c>
      <c r="I97" s="11"/>
      <c r="J97" s="10" t="s">
        <v>10</v>
      </c>
      <c r="K97" s="10" t="s">
        <v>9</v>
      </c>
      <c r="L97" s="11"/>
      <c r="M97" s="10" t="s">
        <v>10</v>
      </c>
      <c r="N97" s="10" t="s">
        <v>9</v>
      </c>
      <c r="O97" s="11"/>
      <c r="P97" s="9">
        <v>232</v>
      </c>
      <c r="Q97" s="9">
        <v>211</v>
      </c>
      <c r="R97" s="11"/>
      <c r="S97" s="26" t="s">
        <v>10</v>
      </c>
      <c r="T97" s="10" t="s">
        <v>9</v>
      </c>
      <c r="V97" s="27"/>
    </row>
    <row r="98" spans="4:22" x14ac:dyDescent="0.25">
      <c r="D98" s="11" t="s">
        <v>29</v>
      </c>
      <c r="E98" s="19">
        <v>25</v>
      </c>
      <c r="F98" s="9">
        <v>8346</v>
      </c>
      <c r="G98" s="9">
        <v>158</v>
      </c>
      <c r="H98" s="9">
        <v>144</v>
      </c>
      <c r="I98" s="9">
        <v>8840</v>
      </c>
      <c r="J98" s="9">
        <v>165</v>
      </c>
      <c r="K98" s="9">
        <v>160</v>
      </c>
      <c r="L98" s="9">
        <v>9840</v>
      </c>
      <c r="M98" s="9">
        <v>184</v>
      </c>
      <c r="N98" s="9">
        <v>167</v>
      </c>
      <c r="O98" s="9">
        <v>11900</v>
      </c>
      <c r="P98" s="9">
        <v>205</v>
      </c>
      <c r="Q98" s="9">
        <v>190</v>
      </c>
      <c r="R98" s="23">
        <v>14400</v>
      </c>
      <c r="S98" s="24">
        <v>292</v>
      </c>
      <c r="T98" s="25">
        <v>266</v>
      </c>
      <c r="V98" s="27"/>
    </row>
    <row r="99" spans="4:22" x14ac:dyDescent="0.25">
      <c r="D99" s="11"/>
      <c r="E99" s="19">
        <v>32</v>
      </c>
      <c r="F99" s="9">
        <v>7189</v>
      </c>
      <c r="G99" s="9">
        <v>138</v>
      </c>
      <c r="H99" s="9">
        <v>126</v>
      </c>
      <c r="I99" s="9">
        <v>7689</v>
      </c>
      <c r="J99" s="9">
        <v>145</v>
      </c>
      <c r="K99" s="9">
        <v>136</v>
      </c>
      <c r="L99" s="9">
        <v>8709</v>
      </c>
      <c r="M99" s="9">
        <v>161</v>
      </c>
      <c r="N99" s="9">
        <v>147</v>
      </c>
      <c r="O99" s="9">
        <v>10700</v>
      </c>
      <c r="P99" s="9">
        <v>183</v>
      </c>
      <c r="Q99" s="9">
        <v>167</v>
      </c>
      <c r="R99" s="23">
        <v>13100</v>
      </c>
      <c r="S99" s="24">
        <v>260</v>
      </c>
      <c r="T99" s="25">
        <v>230</v>
      </c>
      <c r="V99" s="27"/>
    </row>
    <row r="100" spans="4:22" x14ac:dyDescent="0.25">
      <c r="D100" s="11"/>
      <c r="E100" s="19">
        <v>40</v>
      </c>
      <c r="F100" s="9">
        <v>5427</v>
      </c>
      <c r="G100" s="9">
        <v>127</v>
      </c>
      <c r="H100" s="9">
        <v>116</v>
      </c>
      <c r="I100" s="9">
        <v>5923</v>
      </c>
      <c r="J100" s="9">
        <v>140</v>
      </c>
      <c r="K100" s="9">
        <v>126</v>
      </c>
      <c r="L100" s="9">
        <v>6961</v>
      </c>
      <c r="M100" s="9">
        <v>148</v>
      </c>
      <c r="N100" s="9">
        <v>135</v>
      </c>
      <c r="O100" s="9">
        <v>9800</v>
      </c>
      <c r="P100" s="8">
        <v>200</v>
      </c>
      <c r="Q100" s="8">
        <v>181</v>
      </c>
      <c r="R100" s="23">
        <v>11800</v>
      </c>
      <c r="S100" s="24">
        <v>230</v>
      </c>
      <c r="T100" s="25">
        <v>210</v>
      </c>
      <c r="V100" s="27"/>
    </row>
    <row r="101" spans="4:22" x14ac:dyDescent="0.25">
      <c r="D101" s="11" t="s">
        <v>28</v>
      </c>
      <c r="E101" s="19">
        <v>25</v>
      </c>
      <c r="F101" s="8">
        <v>6767</v>
      </c>
      <c r="G101" s="8">
        <v>134</v>
      </c>
      <c r="H101" s="8">
        <v>122</v>
      </c>
      <c r="I101" s="8">
        <v>7213</v>
      </c>
      <c r="J101" s="8">
        <v>144</v>
      </c>
      <c r="K101" s="8">
        <v>132</v>
      </c>
      <c r="L101" s="8">
        <v>8055</v>
      </c>
      <c r="M101" s="8">
        <v>157</v>
      </c>
      <c r="N101" s="8">
        <v>143</v>
      </c>
      <c r="O101" s="9">
        <v>10500</v>
      </c>
      <c r="P101" s="8">
        <v>175</v>
      </c>
      <c r="Q101" s="8">
        <v>160</v>
      </c>
      <c r="R101" s="30">
        <v>12685</v>
      </c>
      <c r="S101" s="24">
        <v>200</v>
      </c>
      <c r="T101" s="21">
        <v>227</v>
      </c>
      <c r="V101" s="27"/>
    </row>
    <row r="102" spans="4:22" x14ac:dyDescent="0.25">
      <c r="D102" s="11"/>
      <c r="E102" s="19">
        <v>32</v>
      </c>
      <c r="F102" s="8">
        <v>5751</v>
      </c>
      <c r="G102" s="8">
        <v>116</v>
      </c>
      <c r="H102" s="8">
        <v>106</v>
      </c>
      <c r="I102" s="8">
        <v>6213</v>
      </c>
      <c r="J102" s="8">
        <v>126</v>
      </c>
      <c r="K102" s="8">
        <v>116</v>
      </c>
      <c r="L102" s="8">
        <v>7081</v>
      </c>
      <c r="M102" s="8">
        <v>137</v>
      </c>
      <c r="N102" s="8">
        <v>125</v>
      </c>
      <c r="O102" s="9">
        <v>9500</v>
      </c>
      <c r="P102" s="8">
        <v>156</v>
      </c>
      <c r="Q102" s="8">
        <v>142</v>
      </c>
      <c r="R102" s="30">
        <v>11500</v>
      </c>
      <c r="S102" s="24">
        <v>250</v>
      </c>
      <c r="T102" s="21">
        <v>200</v>
      </c>
      <c r="V102" s="27"/>
    </row>
    <row r="103" spans="4:22" x14ac:dyDescent="0.25">
      <c r="D103" s="11"/>
      <c r="E103" s="19">
        <v>40</v>
      </c>
      <c r="F103" s="8">
        <v>4216</v>
      </c>
      <c r="G103" s="8">
        <v>105</v>
      </c>
      <c r="H103" s="8">
        <v>96</v>
      </c>
      <c r="I103" s="8">
        <v>4677</v>
      </c>
      <c r="J103" s="8">
        <v>115</v>
      </c>
      <c r="K103" s="8">
        <v>106</v>
      </c>
      <c r="L103" s="8">
        <v>5567</v>
      </c>
      <c r="M103" s="8">
        <v>126</v>
      </c>
      <c r="N103" s="8">
        <v>115</v>
      </c>
      <c r="O103" s="9">
        <v>8600</v>
      </c>
      <c r="P103" s="8">
        <v>167</v>
      </c>
      <c r="Q103" s="8">
        <v>152</v>
      </c>
      <c r="R103" s="30">
        <v>10400</v>
      </c>
      <c r="S103" s="24">
        <v>220</v>
      </c>
      <c r="T103" s="21">
        <v>180</v>
      </c>
      <c r="V103" s="27"/>
    </row>
    <row r="104" spans="4:22" x14ac:dyDescent="0.25">
      <c r="D104" s="11" t="s">
        <v>27</v>
      </c>
      <c r="E104" s="19">
        <v>25</v>
      </c>
      <c r="F104" s="8">
        <v>5372</v>
      </c>
      <c r="G104" s="8">
        <v>110</v>
      </c>
      <c r="H104" s="8">
        <v>100</v>
      </c>
      <c r="I104" s="8">
        <v>5765</v>
      </c>
      <c r="J104" s="8">
        <v>120</v>
      </c>
      <c r="K104" s="8">
        <v>110</v>
      </c>
      <c r="L104" s="8">
        <v>6463</v>
      </c>
      <c r="M104" s="8">
        <v>130</v>
      </c>
      <c r="N104" s="8">
        <v>118</v>
      </c>
      <c r="O104" s="9">
        <v>9100</v>
      </c>
      <c r="P104" s="8">
        <v>150</v>
      </c>
      <c r="Q104" s="8">
        <v>135</v>
      </c>
      <c r="R104" s="30">
        <v>10900</v>
      </c>
      <c r="S104" s="24">
        <v>196</v>
      </c>
      <c r="T104" s="21">
        <v>190</v>
      </c>
      <c r="V104" s="27"/>
    </row>
    <row r="105" spans="4:22" x14ac:dyDescent="0.25">
      <c r="D105" s="11"/>
      <c r="E105" s="19">
        <v>32</v>
      </c>
      <c r="F105" s="8">
        <v>4483</v>
      </c>
      <c r="G105" s="8">
        <v>95</v>
      </c>
      <c r="H105" s="8">
        <v>86</v>
      </c>
      <c r="I105" s="8">
        <v>4897</v>
      </c>
      <c r="J105" s="8">
        <v>105</v>
      </c>
      <c r="K105" s="8">
        <v>96</v>
      </c>
      <c r="L105" s="8">
        <v>5621</v>
      </c>
      <c r="M105" s="8">
        <v>112</v>
      </c>
      <c r="N105" s="8">
        <v>102</v>
      </c>
      <c r="O105" s="9">
        <v>8300</v>
      </c>
      <c r="P105" s="8">
        <v>131</v>
      </c>
      <c r="Q105" s="8">
        <v>119</v>
      </c>
      <c r="R105" s="30">
        <v>10000</v>
      </c>
      <c r="S105" s="24">
        <v>171</v>
      </c>
      <c r="T105" s="21">
        <v>170</v>
      </c>
      <c r="V105" s="27"/>
    </row>
    <row r="106" spans="4:22" x14ac:dyDescent="0.25">
      <c r="D106" s="11"/>
      <c r="E106" s="19">
        <v>40</v>
      </c>
      <c r="F106" s="8">
        <v>3151</v>
      </c>
      <c r="G106" s="8">
        <v>86</v>
      </c>
      <c r="H106" s="8">
        <v>78</v>
      </c>
      <c r="I106" s="8">
        <v>3558</v>
      </c>
      <c r="J106" s="8">
        <v>96</v>
      </c>
      <c r="K106" s="8">
        <v>88</v>
      </c>
      <c r="L106" s="8">
        <v>4302</v>
      </c>
      <c r="M106" s="8">
        <v>103</v>
      </c>
      <c r="N106" s="8">
        <v>94</v>
      </c>
      <c r="O106" s="9">
        <v>7500</v>
      </c>
      <c r="Q106" s="3"/>
      <c r="R106" s="30">
        <v>9000</v>
      </c>
      <c r="S106" s="24">
        <v>210</v>
      </c>
      <c r="T106" s="21">
        <v>150</v>
      </c>
      <c r="V106" s="27"/>
    </row>
    <row r="107" spans="4:22" x14ac:dyDescent="0.25">
      <c r="D107" s="3"/>
      <c r="E107" s="3"/>
      <c r="F107" s="3"/>
      <c r="G107" s="3"/>
      <c r="H107" s="3"/>
      <c r="I107" s="3"/>
      <c r="P107" s="605"/>
      <c r="Q107" s="605"/>
      <c r="R107" s="3"/>
      <c r="S107" s="3"/>
      <c r="T107" s="4"/>
      <c r="V107" s="27"/>
    </row>
    <row r="108" spans="4:22" ht="15" customHeight="1" x14ac:dyDescent="0.25">
      <c r="D108" s="11" t="s">
        <v>18</v>
      </c>
      <c r="E108" s="11" t="s">
        <v>17</v>
      </c>
      <c r="F108" s="14" t="s">
        <v>34</v>
      </c>
      <c r="G108" s="14"/>
      <c r="H108" s="14"/>
      <c r="I108" s="14" t="s">
        <v>33</v>
      </c>
      <c r="J108" s="14"/>
      <c r="K108" s="14"/>
      <c r="L108" s="14" t="s">
        <v>32</v>
      </c>
      <c r="M108" s="14"/>
      <c r="N108" s="14"/>
      <c r="O108" s="605" t="s">
        <v>31</v>
      </c>
      <c r="P108" s="13" t="s">
        <v>11</v>
      </c>
      <c r="Q108" s="12"/>
      <c r="R108" s="14" t="s">
        <v>30</v>
      </c>
      <c r="S108" s="14"/>
      <c r="T108" s="14"/>
      <c r="V108" s="27"/>
    </row>
    <row r="109" spans="4:22" x14ac:dyDescent="0.25">
      <c r="D109" s="11"/>
      <c r="E109" s="11"/>
      <c r="F109" s="11" t="s">
        <v>12</v>
      </c>
      <c r="G109" s="13" t="s">
        <v>11</v>
      </c>
      <c r="H109" s="29"/>
      <c r="I109" s="11" t="s">
        <v>12</v>
      </c>
      <c r="J109" s="13" t="s">
        <v>11</v>
      </c>
      <c r="K109" s="29"/>
      <c r="L109" s="11" t="s">
        <v>12</v>
      </c>
      <c r="M109" s="13" t="s">
        <v>11</v>
      </c>
      <c r="N109" s="12"/>
      <c r="O109" s="11" t="s">
        <v>12</v>
      </c>
      <c r="P109" s="10" t="s">
        <v>10</v>
      </c>
      <c r="Q109" s="10" t="s">
        <v>9</v>
      </c>
      <c r="R109" s="11" t="s">
        <v>12</v>
      </c>
      <c r="S109" s="10"/>
      <c r="T109" s="28"/>
      <c r="V109" s="27"/>
    </row>
    <row r="110" spans="4:22" x14ac:dyDescent="0.25">
      <c r="D110" s="11"/>
      <c r="E110" s="11"/>
      <c r="F110" s="11"/>
      <c r="G110" s="10" t="s">
        <v>10</v>
      </c>
      <c r="H110" s="10" t="s">
        <v>9</v>
      </c>
      <c r="I110" s="11"/>
      <c r="J110" s="10" t="s">
        <v>10</v>
      </c>
      <c r="K110" s="10" t="s">
        <v>9</v>
      </c>
      <c r="L110" s="11"/>
      <c r="M110" s="10" t="s">
        <v>10</v>
      </c>
      <c r="N110" s="10" t="s">
        <v>9</v>
      </c>
      <c r="O110" s="11"/>
      <c r="P110" s="9">
        <v>570</v>
      </c>
      <c r="Q110" s="9">
        <f>P110*0.8</f>
        <v>456</v>
      </c>
      <c r="R110" s="11"/>
      <c r="S110" s="26" t="s">
        <v>10</v>
      </c>
      <c r="T110" s="10" t="s">
        <v>9</v>
      </c>
    </row>
    <row r="111" spans="4:22" x14ac:dyDescent="0.25">
      <c r="D111" s="11" t="s">
        <v>29</v>
      </c>
      <c r="E111" s="19">
        <v>25</v>
      </c>
      <c r="F111" s="9">
        <v>16617</v>
      </c>
      <c r="G111" s="9">
        <v>344</v>
      </c>
      <c r="H111" s="9">
        <v>313</v>
      </c>
      <c r="I111" s="9">
        <v>17500</v>
      </c>
      <c r="J111" s="9">
        <v>432</v>
      </c>
      <c r="K111" s="9">
        <v>350</v>
      </c>
      <c r="L111" s="9">
        <v>19700</v>
      </c>
      <c r="M111" s="9">
        <v>490</v>
      </c>
      <c r="N111" s="9">
        <v>393</v>
      </c>
      <c r="O111" s="9">
        <v>23300</v>
      </c>
      <c r="P111" s="9">
        <v>432</v>
      </c>
      <c r="Q111" s="9">
        <f>P111*0.8</f>
        <v>345.6</v>
      </c>
      <c r="R111" s="23">
        <v>28700</v>
      </c>
      <c r="S111" s="24">
        <v>700</v>
      </c>
      <c r="T111" s="25">
        <v>560</v>
      </c>
    </row>
    <row r="112" spans="4:22" x14ac:dyDescent="0.25">
      <c r="D112" s="11"/>
      <c r="E112" s="19">
        <v>32</v>
      </c>
      <c r="F112" s="9">
        <v>15000</v>
      </c>
      <c r="G112" s="9">
        <v>305</v>
      </c>
      <c r="H112" s="9">
        <v>275</v>
      </c>
      <c r="I112" s="9">
        <v>16100</v>
      </c>
      <c r="J112" s="9">
        <v>363</v>
      </c>
      <c r="K112" s="9">
        <v>315</v>
      </c>
      <c r="L112" s="9">
        <v>18000</v>
      </c>
      <c r="M112" s="9">
        <v>396</v>
      </c>
      <c r="N112" s="9">
        <v>330</v>
      </c>
      <c r="O112" s="9">
        <v>20500</v>
      </c>
      <c r="P112" s="9">
        <v>330</v>
      </c>
      <c r="Q112" s="9">
        <f>P112*0.8</f>
        <v>264</v>
      </c>
      <c r="R112" s="23">
        <v>25000</v>
      </c>
      <c r="S112" s="24">
        <v>546</v>
      </c>
      <c r="T112" s="25">
        <v>436</v>
      </c>
    </row>
    <row r="113" spans="4:20" x14ac:dyDescent="0.25">
      <c r="D113" s="11"/>
      <c r="E113" s="19">
        <v>40</v>
      </c>
      <c r="F113" s="9">
        <v>13500</v>
      </c>
      <c r="G113" s="9">
        <v>269</v>
      </c>
      <c r="H113" s="9">
        <v>245</v>
      </c>
      <c r="I113" s="9">
        <v>13500</v>
      </c>
      <c r="J113" s="9">
        <v>300</v>
      </c>
      <c r="K113" s="9">
        <v>271</v>
      </c>
      <c r="L113" s="9">
        <v>14700</v>
      </c>
      <c r="M113" s="9">
        <v>310</v>
      </c>
      <c r="N113" s="9">
        <v>290</v>
      </c>
      <c r="O113" s="9">
        <v>17500</v>
      </c>
      <c r="P113" s="8">
        <v>432</v>
      </c>
      <c r="Q113" s="8">
        <f>P113*0.8</f>
        <v>345.6</v>
      </c>
      <c r="R113" s="23">
        <v>21000</v>
      </c>
      <c r="S113" s="24">
        <v>363</v>
      </c>
      <c r="T113" s="25">
        <v>290</v>
      </c>
    </row>
    <row r="114" spans="4:20" x14ac:dyDescent="0.25">
      <c r="D114" s="11" t="s">
        <v>28</v>
      </c>
      <c r="E114" s="19">
        <v>25</v>
      </c>
      <c r="F114" s="9">
        <v>14700</v>
      </c>
      <c r="G114" s="8">
        <v>300</v>
      </c>
      <c r="H114" s="8">
        <v>272</v>
      </c>
      <c r="I114" s="8">
        <v>15100</v>
      </c>
      <c r="J114" s="8">
        <v>340</v>
      </c>
      <c r="K114" s="8">
        <v>302</v>
      </c>
      <c r="L114" s="8">
        <v>16400</v>
      </c>
      <c r="M114" s="8">
        <v>363</v>
      </c>
      <c r="N114" s="8">
        <v>315</v>
      </c>
      <c r="O114" s="8">
        <v>19400</v>
      </c>
      <c r="P114" s="8">
        <v>330</v>
      </c>
      <c r="Q114" s="8">
        <f>P114*0.8</f>
        <v>264</v>
      </c>
      <c r="R114" s="23">
        <v>23800</v>
      </c>
      <c r="S114" s="24">
        <v>507</v>
      </c>
      <c r="T114" s="21">
        <v>405</v>
      </c>
    </row>
    <row r="115" spans="4:20" x14ac:dyDescent="0.25">
      <c r="D115" s="11"/>
      <c r="E115" s="19">
        <v>32</v>
      </c>
      <c r="F115" s="9">
        <v>13200</v>
      </c>
      <c r="G115" s="8">
        <v>265</v>
      </c>
      <c r="H115" s="8">
        <v>245</v>
      </c>
      <c r="I115" s="8">
        <v>13900</v>
      </c>
      <c r="J115" s="8">
        <v>300</v>
      </c>
      <c r="K115" s="8">
        <v>260</v>
      </c>
      <c r="L115" s="8">
        <v>14500</v>
      </c>
      <c r="M115" s="8">
        <v>310</v>
      </c>
      <c r="N115" s="8">
        <v>280</v>
      </c>
      <c r="O115" s="8">
        <v>17000</v>
      </c>
      <c r="P115" s="8">
        <v>300</v>
      </c>
      <c r="Q115" s="8">
        <f>P115*0.8</f>
        <v>240</v>
      </c>
      <c r="R115" s="23">
        <v>20000</v>
      </c>
      <c r="S115" s="24">
        <v>363</v>
      </c>
      <c r="T115" s="21">
        <v>290</v>
      </c>
    </row>
    <row r="116" spans="4:20" x14ac:dyDescent="0.25">
      <c r="D116" s="11"/>
      <c r="E116" s="19">
        <v>40</v>
      </c>
      <c r="F116" s="9">
        <v>12000</v>
      </c>
      <c r="G116" s="8">
        <v>235</v>
      </c>
      <c r="H116" s="8">
        <v>214</v>
      </c>
      <c r="I116" s="8">
        <v>13000</v>
      </c>
      <c r="J116" s="8">
        <v>270</v>
      </c>
      <c r="K116" s="8">
        <v>240</v>
      </c>
      <c r="L116" s="8">
        <v>13900</v>
      </c>
      <c r="M116" s="8">
        <v>280</v>
      </c>
      <c r="N116" s="8">
        <v>260</v>
      </c>
      <c r="O116" s="8">
        <v>14450</v>
      </c>
      <c r="P116" s="8">
        <v>320</v>
      </c>
      <c r="Q116" s="8">
        <f>P116*0.8</f>
        <v>256</v>
      </c>
      <c r="R116" s="23">
        <v>17050</v>
      </c>
      <c r="S116" s="24">
        <v>310</v>
      </c>
      <c r="T116" s="21">
        <v>250</v>
      </c>
    </row>
    <row r="117" spans="4:20" x14ac:dyDescent="0.25">
      <c r="D117" s="11" t="s">
        <v>27</v>
      </c>
      <c r="E117" s="19">
        <v>25</v>
      </c>
      <c r="F117" s="9">
        <v>12800</v>
      </c>
      <c r="G117" s="8">
        <v>250</v>
      </c>
      <c r="H117" s="8">
        <v>230</v>
      </c>
      <c r="I117" s="8">
        <v>13300</v>
      </c>
      <c r="J117" s="8">
        <v>300</v>
      </c>
      <c r="K117" s="8">
        <v>260</v>
      </c>
      <c r="L117" s="8">
        <v>14000</v>
      </c>
      <c r="M117" s="8">
        <v>310</v>
      </c>
      <c r="N117" s="8">
        <v>275</v>
      </c>
      <c r="O117" s="8">
        <v>16000</v>
      </c>
      <c r="P117" s="8">
        <v>280</v>
      </c>
      <c r="Q117" s="8">
        <f>P117*0.8</f>
        <v>224</v>
      </c>
      <c r="R117" s="23">
        <v>19450</v>
      </c>
      <c r="S117" s="22">
        <v>350</v>
      </c>
      <c r="T117" s="21">
        <v>296</v>
      </c>
    </row>
    <row r="118" spans="4:20" x14ac:dyDescent="0.25">
      <c r="D118" s="11"/>
      <c r="E118" s="19">
        <v>32</v>
      </c>
      <c r="F118" s="9">
        <v>11000</v>
      </c>
      <c r="G118" s="8">
        <v>225</v>
      </c>
      <c r="H118" s="8">
        <v>205</v>
      </c>
      <c r="I118" s="8">
        <v>12000</v>
      </c>
      <c r="J118" s="8">
        <v>250</v>
      </c>
      <c r="K118" s="8">
        <v>220</v>
      </c>
      <c r="L118" s="8">
        <v>12900</v>
      </c>
      <c r="M118" s="8">
        <v>270</v>
      </c>
      <c r="N118" s="8">
        <v>235</v>
      </c>
      <c r="O118" s="8">
        <v>14000</v>
      </c>
      <c r="P118" s="8">
        <v>250</v>
      </c>
      <c r="Q118" s="8">
        <f>P118*0.8</f>
        <v>200</v>
      </c>
      <c r="R118" s="18"/>
      <c r="S118" s="20"/>
      <c r="T118" s="18"/>
    </row>
    <row r="119" spans="4:20" x14ac:dyDescent="0.25">
      <c r="D119" s="11"/>
      <c r="E119" s="19">
        <v>40</v>
      </c>
      <c r="F119" s="9">
        <v>10000</v>
      </c>
      <c r="G119" s="8">
        <v>198</v>
      </c>
      <c r="H119" s="8">
        <v>180</v>
      </c>
      <c r="I119" s="8">
        <v>10500</v>
      </c>
      <c r="J119" s="8">
        <v>210</v>
      </c>
      <c r="K119" s="8">
        <v>198</v>
      </c>
      <c r="L119" s="8">
        <v>11000</v>
      </c>
      <c r="M119" s="8">
        <v>230</v>
      </c>
      <c r="N119" s="8">
        <v>215</v>
      </c>
      <c r="O119" s="8">
        <v>11750</v>
      </c>
      <c r="Q119" s="3"/>
      <c r="R119" s="18"/>
      <c r="S119" s="18"/>
      <c r="T119" s="18"/>
    </row>
    <row r="120" spans="4:20" x14ac:dyDescent="0.25">
      <c r="D120" s="3"/>
      <c r="E120" s="3"/>
      <c r="F120" s="3"/>
      <c r="G120" s="3"/>
      <c r="H120" s="3"/>
      <c r="I120" s="3"/>
      <c r="P120" s="605"/>
      <c r="Q120" s="605"/>
      <c r="R120" s="3"/>
      <c r="S120" s="3"/>
      <c r="T120" s="4"/>
    </row>
    <row r="121" spans="4:20" ht="15" customHeight="1" x14ac:dyDescent="0.25">
      <c r="D121" s="11" t="s">
        <v>18</v>
      </c>
      <c r="E121" s="11" t="s">
        <v>17</v>
      </c>
      <c r="F121" s="11" t="s">
        <v>26</v>
      </c>
      <c r="G121" s="11"/>
      <c r="H121" s="11"/>
      <c r="I121" s="11" t="s">
        <v>25</v>
      </c>
      <c r="J121" s="11"/>
      <c r="K121" s="11"/>
      <c r="L121" s="11" t="s">
        <v>24</v>
      </c>
      <c r="M121" s="11"/>
      <c r="N121" s="11"/>
      <c r="O121" s="605" t="s">
        <v>23</v>
      </c>
      <c r="P121" s="13" t="s">
        <v>11</v>
      </c>
      <c r="Q121" s="12"/>
      <c r="R121" s="3"/>
      <c r="S121" s="3"/>
      <c r="T121" s="4"/>
    </row>
    <row r="122" spans="4:20" x14ac:dyDescent="0.25">
      <c r="D122" s="11"/>
      <c r="E122" s="11"/>
      <c r="F122" s="11" t="s">
        <v>12</v>
      </c>
      <c r="G122" s="13" t="s">
        <v>11</v>
      </c>
      <c r="H122" s="12"/>
      <c r="I122" s="11" t="s">
        <v>12</v>
      </c>
      <c r="J122" s="13" t="s">
        <v>11</v>
      </c>
      <c r="K122" s="12"/>
      <c r="L122" s="11" t="s">
        <v>12</v>
      </c>
      <c r="M122" s="13" t="s">
        <v>11</v>
      </c>
      <c r="N122" s="12"/>
      <c r="O122" s="11" t="s">
        <v>12</v>
      </c>
      <c r="P122" s="10" t="s">
        <v>10</v>
      </c>
      <c r="Q122" s="10" t="s">
        <v>9</v>
      </c>
      <c r="R122" s="3"/>
      <c r="S122" s="3"/>
      <c r="T122" s="4"/>
    </row>
    <row r="123" spans="4:20" x14ac:dyDescent="0.25">
      <c r="D123" s="11"/>
      <c r="E123" s="11"/>
      <c r="F123" s="11"/>
      <c r="G123" s="10" t="s">
        <v>10</v>
      </c>
      <c r="H123" s="10" t="s">
        <v>9</v>
      </c>
      <c r="I123" s="11"/>
      <c r="J123" s="10" t="s">
        <v>10</v>
      </c>
      <c r="K123" s="10" t="s">
        <v>9</v>
      </c>
      <c r="L123" s="11"/>
      <c r="M123" s="10" t="s">
        <v>10</v>
      </c>
      <c r="N123" s="10" t="s">
        <v>9</v>
      </c>
      <c r="O123" s="11"/>
      <c r="P123" s="8">
        <v>15</v>
      </c>
      <c r="Q123" s="8">
        <v>13</v>
      </c>
      <c r="R123" s="3"/>
      <c r="S123" s="3"/>
      <c r="T123" s="4"/>
    </row>
    <row r="124" spans="4:20" x14ac:dyDescent="0.25">
      <c r="D124" s="11" t="s">
        <v>8</v>
      </c>
      <c r="E124" s="10">
        <v>25</v>
      </c>
      <c r="F124" s="9">
        <v>763</v>
      </c>
      <c r="G124" s="9">
        <v>3.8</v>
      </c>
      <c r="H124" s="9">
        <v>3.4</v>
      </c>
      <c r="I124" s="9">
        <v>1117</v>
      </c>
      <c r="J124" s="9">
        <v>5.7</v>
      </c>
      <c r="K124" s="9">
        <v>5</v>
      </c>
      <c r="L124" s="9">
        <v>1364</v>
      </c>
      <c r="M124" s="9">
        <v>12</v>
      </c>
      <c r="N124" s="9">
        <v>10</v>
      </c>
      <c r="O124" s="9">
        <v>1984</v>
      </c>
      <c r="P124" s="8">
        <v>13</v>
      </c>
      <c r="Q124" s="8">
        <v>12</v>
      </c>
      <c r="R124" s="3"/>
      <c r="S124" s="3"/>
      <c r="T124" s="4"/>
    </row>
    <row r="125" spans="4:20" x14ac:dyDescent="0.25">
      <c r="D125" s="11"/>
      <c r="E125" s="10">
        <v>32</v>
      </c>
      <c r="F125" s="9">
        <v>661</v>
      </c>
      <c r="G125" s="9">
        <v>3.4</v>
      </c>
      <c r="H125" s="9">
        <v>3</v>
      </c>
      <c r="I125" s="9">
        <v>966</v>
      </c>
      <c r="J125" s="9">
        <v>4.9000000000000004</v>
      </c>
      <c r="K125" s="9">
        <v>4.3</v>
      </c>
      <c r="L125" s="9">
        <v>1180</v>
      </c>
      <c r="M125" s="9">
        <v>9.8000000000000007</v>
      </c>
      <c r="N125" s="9">
        <v>8.6</v>
      </c>
      <c r="O125" s="9">
        <v>1747</v>
      </c>
      <c r="P125" s="8">
        <v>12</v>
      </c>
      <c r="Q125" s="8">
        <v>10</v>
      </c>
      <c r="R125" s="3"/>
      <c r="S125" s="3"/>
      <c r="T125" s="4"/>
    </row>
    <row r="126" spans="4:20" x14ac:dyDescent="0.25">
      <c r="D126" s="11"/>
      <c r="E126" s="10">
        <v>40</v>
      </c>
      <c r="F126" s="9">
        <v>510</v>
      </c>
      <c r="G126" s="9">
        <v>3.1</v>
      </c>
      <c r="H126" s="9">
        <v>2.7</v>
      </c>
      <c r="I126" s="9">
        <v>732</v>
      </c>
      <c r="J126" s="9">
        <v>4.4000000000000004</v>
      </c>
      <c r="K126" s="9">
        <v>3.9</v>
      </c>
      <c r="L126" s="9">
        <v>897</v>
      </c>
      <c r="M126" s="9">
        <v>9.8000000000000007</v>
      </c>
      <c r="N126" s="9">
        <v>8.6</v>
      </c>
      <c r="O126" s="9">
        <v>1423</v>
      </c>
      <c r="P126" s="8">
        <v>12</v>
      </c>
      <c r="Q126" s="8">
        <v>10</v>
      </c>
      <c r="R126" s="3"/>
      <c r="S126" s="3"/>
      <c r="T126" s="4"/>
    </row>
    <row r="127" spans="4:20" x14ac:dyDescent="0.25">
      <c r="D127" s="11" t="s">
        <v>7</v>
      </c>
      <c r="E127" s="10">
        <v>25</v>
      </c>
      <c r="F127" s="9">
        <v>461</v>
      </c>
      <c r="G127" s="9">
        <v>2.6</v>
      </c>
      <c r="H127" s="9">
        <v>2.2999999999999998</v>
      </c>
      <c r="I127" s="9">
        <v>680</v>
      </c>
      <c r="J127" s="9">
        <v>4.5</v>
      </c>
      <c r="K127" s="9">
        <v>3.5</v>
      </c>
      <c r="L127" s="9">
        <v>840</v>
      </c>
      <c r="M127" s="9">
        <v>8.1</v>
      </c>
      <c r="N127" s="9">
        <v>7.1</v>
      </c>
      <c r="O127" s="9">
        <v>1180</v>
      </c>
      <c r="P127" s="8">
        <v>9</v>
      </c>
      <c r="Q127" s="8">
        <v>7</v>
      </c>
      <c r="R127" s="3"/>
      <c r="S127" s="3"/>
      <c r="T127" s="4"/>
    </row>
    <row r="128" spans="4:20" x14ac:dyDescent="0.25">
      <c r="D128" s="11"/>
      <c r="E128" s="10">
        <v>32</v>
      </c>
      <c r="F128" s="9">
        <v>389</v>
      </c>
      <c r="G128" s="9">
        <v>2.2999999999999998</v>
      </c>
      <c r="H128" s="9">
        <v>2</v>
      </c>
      <c r="I128" s="9">
        <v>573</v>
      </c>
      <c r="J128" s="9">
        <v>3.4</v>
      </c>
      <c r="K128" s="9">
        <v>3</v>
      </c>
      <c r="L128" s="9">
        <v>719</v>
      </c>
      <c r="M128" s="9">
        <v>6.9</v>
      </c>
      <c r="N128" s="9">
        <v>6.1</v>
      </c>
      <c r="O128" s="9">
        <v>1005</v>
      </c>
      <c r="P128" s="8">
        <v>8</v>
      </c>
      <c r="Q128" s="8">
        <v>7</v>
      </c>
      <c r="R128" s="3"/>
      <c r="S128" s="3"/>
      <c r="T128" s="4"/>
    </row>
    <row r="129" spans="4:20" x14ac:dyDescent="0.25">
      <c r="D129" s="11"/>
      <c r="E129" s="10">
        <v>40</v>
      </c>
      <c r="F129" s="9">
        <v>283</v>
      </c>
      <c r="G129" s="9">
        <v>2</v>
      </c>
      <c r="H129" s="9">
        <v>1.8</v>
      </c>
      <c r="I129" s="9">
        <v>410</v>
      </c>
      <c r="J129" s="9">
        <v>3</v>
      </c>
      <c r="K129" s="9">
        <v>2.7</v>
      </c>
      <c r="L129" s="9">
        <v>534</v>
      </c>
      <c r="M129" s="9">
        <v>6.3</v>
      </c>
      <c r="N129" s="9">
        <v>5.5</v>
      </c>
      <c r="O129" s="9">
        <v>787</v>
      </c>
      <c r="P129" s="16"/>
      <c r="Q129" s="16"/>
      <c r="R129" s="3"/>
      <c r="S129" s="3"/>
      <c r="T129" s="4"/>
    </row>
    <row r="130" spans="4:20" x14ac:dyDescent="0.25"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19"/>
      <c r="Q130" s="19"/>
      <c r="R130" s="3"/>
      <c r="S130" s="3"/>
      <c r="T130" s="4"/>
    </row>
    <row r="131" spans="4:20" ht="15" customHeight="1" x14ac:dyDescent="0.25">
      <c r="D131" s="11" t="s">
        <v>18</v>
      </c>
      <c r="E131" s="11" t="s">
        <v>17</v>
      </c>
      <c r="F131" s="14" t="s">
        <v>22</v>
      </c>
      <c r="G131" s="14"/>
      <c r="H131" s="14"/>
      <c r="I131" s="14" t="s">
        <v>21</v>
      </c>
      <c r="J131" s="14"/>
      <c r="K131" s="14"/>
      <c r="L131" s="14" t="s">
        <v>20</v>
      </c>
      <c r="M131" s="14"/>
      <c r="N131" s="14"/>
      <c r="O131" s="19" t="s">
        <v>19</v>
      </c>
      <c r="P131" s="13" t="s">
        <v>11</v>
      </c>
      <c r="Q131" s="12"/>
      <c r="R131" s="3"/>
      <c r="S131" s="3"/>
      <c r="T131" s="4"/>
    </row>
    <row r="132" spans="4:20" x14ac:dyDescent="0.25">
      <c r="D132" s="11"/>
      <c r="E132" s="11"/>
      <c r="F132" s="11" t="s">
        <v>12</v>
      </c>
      <c r="G132" s="13" t="s">
        <v>11</v>
      </c>
      <c r="H132" s="12"/>
      <c r="I132" s="11" t="s">
        <v>12</v>
      </c>
      <c r="J132" s="13" t="s">
        <v>11</v>
      </c>
      <c r="K132" s="12"/>
      <c r="L132" s="11" t="s">
        <v>12</v>
      </c>
      <c r="M132" s="13" t="s">
        <v>11</v>
      </c>
      <c r="N132" s="12"/>
      <c r="O132" s="11" t="s">
        <v>12</v>
      </c>
      <c r="P132" s="10" t="s">
        <v>10</v>
      </c>
      <c r="Q132" s="10" t="s">
        <v>9</v>
      </c>
      <c r="R132" s="3"/>
      <c r="S132" s="3"/>
      <c r="T132" s="4"/>
    </row>
    <row r="133" spans="4:20" x14ac:dyDescent="0.25">
      <c r="D133" s="11"/>
      <c r="E133" s="11"/>
      <c r="F133" s="11"/>
      <c r="G133" s="10" t="s">
        <v>10</v>
      </c>
      <c r="H133" s="10" t="s">
        <v>9</v>
      </c>
      <c r="I133" s="11"/>
      <c r="J133" s="10" t="s">
        <v>10</v>
      </c>
      <c r="K133" s="10" t="s">
        <v>9</v>
      </c>
      <c r="L133" s="11"/>
      <c r="M133" s="10" t="s">
        <v>10</v>
      </c>
      <c r="N133" s="10" t="s">
        <v>9</v>
      </c>
      <c r="O133" s="11"/>
      <c r="P133" s="17">
        <v>90</v>
      </c>
      <c r="Q133" s="17">
        <v>82</v>
      </c>
      <c r="R133" s="3"/>
      <c r="S133" s="3"/>
      <c r="T133" s="4"/>
    </row>
    <row r="134" spans="4:20" x14ac:dyDescent="0.25">
      <c r="D134" s="11" t="s">
        <v>8</v>
      </c>
      <c r="E134" s="10">
        <v>25</v>
      </c>
      <c r="F134" s="9">
        <v>2616</v>
      </c>
      <c r="G134" s="8">
        <v>34</v>
      </c>
      <c r="H134" s="8">
        <v>30</v>
      </c>
      <c r="I134" s="9">
        <v>3852</v>
      </c>
      <c r="J134" s="8">
        <v>43</v>
      </c>
      <c r="K134" s="8">
        <v>41</v>
      </c>
      <c r="L134" s="9">
        <v>4799</v>
      </c>
      <c r="M134" s="8">
        <v>71</v>
      </c>
      <c r="N134" s="8">
        <v>62</v>
      </c>
      <c r="O134" s="17">
        <v>5382</v>
      </c>
      <c r="P134" s="17">
        <v>76</v>
      </c>
      <c r="Q134" s="17">
        <v>71</v>
      </c>
      <c r="R134" s="3"/>
      <c r="S134" s="3"/>
      <c r="T134" s="4"/>
    </row>
    <row r="135" spans="4:20" x14ac:dyDescent="0.25">
      <c r="D135" s="11"/>
      <c r="E135" s="10">
        <v>32</v>
      </c>
      <c r="F135" s="9">
        <v>2284</v>
      </c>
      <c r="G135" s="8">
        <v>27</v>
      </c>
      <c r="H135" s="8">
        <v>25</v>
      </c>
      <c r="I135" s="9">
        <v>3397</v>
      </c>
      <c r="J135" s="8">
        <v>35</v>
      </c>
      <c r="K135" s="8">
        <v>32</v>
      </c>
      <c r="L135" s="9">
        <v>4232</v>
      </c>
      <c r="M135" s="8">
        <v>56</v>
      </c>
      <c r="N135" s="8">
        <v>51</v>
      </c>
      <c r="O135" s="17">
        <v>4611</v>
      </c>
      <c r="P135" s="17">
        <v>67</v>
      </c>
      <c r="Q135" s="17">
        <v>61</v>
      </c>
      <c r="R135" s="3"/>
      <c r="S135" s="3"/>
      <c r="T135" s="4"/>
    </row>
    <row r="136" spans="4:20" x14ac:dyDescent="0.25">
      <c r="D136" s="11"/>
      <c r="E136" s="10">
        <v>40</v>
      </c>
      <c r="F136" s="9">
        <v>1773</v>
      </c>
      <c r="G136" s="8">
        <v>25</v>
      </c>
      <c r="H136" s="8">
        <v>22</v>
      </c>
      <c r="I136" s="9">
        <v>2772</v>
      </c>
      <c r="J136" s="8">
        <v>28</v>
      </c>
      <c r="K136" s="8">
        <v>25</v>
      </c>
      <c r="L136" s="9">
        <v>3451</v>
      </c>
      <c r="M136" s="8">
        <v>47</v>
      </c>
      <c r="N136" s="8">
        <v>41</v>
      </c>
      <c r="O136" s="17">
        <v>3446</v>
      </c>
      <c r="P136" s="17">
        <v>73</v>
      </c>
      <c r="Q136" s="17">
        <v>67</v>
      </c>
      <c r="R136" s="3"/>
      <c r="S136" s="3"/>
      <c r="T136" s="4"/>
    </row>
    <row r="137" spans="4:20" x14ac:dyDescent="0.25">
      <c r="D137" s="11" t="s">
        <v>7</v>
      </c>
      <c r="E137" s="10">
        <v>25</v>
      </c>
      <c r="F137" s="9">
        <v>1552</v>
      </c>
      <c r="G137" s="8">
        <v>24</v>
      </c>
      <c r="H137" s="8">
        <v>21</v>
      </c>
      <c r="I137" s="9">
        <v>2255</v>
      </c>
      <c r="J137" s="8">
        <v>33</v>
      </c>
      <c r="K137" s="8">
        <v>29</v>
      </c>
      <c r="L137" s="9">
        <v>2889</v>
      </c>
      <c r="M137" s="8">
        <v>53</v>
      </c>
      <c r="N137" s="8">
        <v>47</v>
      </c>
      <c r="O137" s="17">
        <v>3165</v>
      </c>
      <c r="P137" s="17">
        <v>61</v>
      </c>
      <c r="Q137" s="17">
        <v>56</v>
      </c>
      <c r="R137" s="3"/>
      <c r="S137" s="3"/>
      <c r="T137" s="4"/>
    </row>
    <row r="138" spans="4:20" x14ac:dyDescent="0.25">
      <c r="D138" s="11"/>
      <c r="E138" s="10">
        <v>32</v>
      </c>
      <c r="F138" s="9">
        <v>1300</v>
      </c>
      <c r="G138" s="8">
        <v>21</v>
      </c>
      <c r="H138" s="8">
        <v>18</v>
      </c>
      <c r="I138" s="9">
        <v>1923</v>
      </c>
      <c r="J138" s="8">
        <v>26</v>
      </c>
      <c r="K138" s="8">
        <v>23</v>
      </c>
      <c r="L138" s="9">
        <v>2465</v>
      </c>
      <c r="M138" s="8">
        <v>41</v>
      </c>
      <c r="N138" s="8">
        <v>36</v>
      </c>
      <c r="O138" s="17">
        <v>2630</v>
      </c>
      <c r="P138" s="17">
        <v>52</v>
      </c>
      <c r="Q138" s="17">
        <v>48</v>
      </c>
      <c r="R138" s="3"/>
      <c r="S138" s="3"/>
      <c r="T138" s="4"/>
    </row>
    <row r="139" spans="4:20" x14ac:dyDescent="0.25">
      <c r="D139" s="11"/>
      <c r="E139" s="10">
        <v>40</v>
      </c>
      <c r="F139" s="9">
        <v>920</v>
      </c>
      <c r="G139" s="8">
        <v>17</v>
      </c>
      <c r="H139" s="8">
        <v>15</v>
      </c>
      <c r="I139" s="9">
        <v>1504</v>
      </c>
      <c r="J139" s="8">
        <v>21</v>
      </c>
      <c r="K139" s="8">
        <v>19</v>
      </c>
      <c r="L139" s="9">
        <v>1929</v>
      </c>
      <c r="M139" s="8">
        <v>32</v>
      </c>
      <c r="N139" s="8">
        <v>28</v>
      </c>
      <c r="O139" s="17">
        <v>1841</v>
      </c>
      <c r="P139" s="15"/>
      <c r="Q139" s="15"/>
      <c r="R139" s="3"/>
      <c r="S139" s="3"/>
      <c r="T139" s="4"/>
    </row>
    <row r="140" spans="4:20" x14ac:dyDescent="0.25">
      <c r="D140" s="6"/>
      <c r="E140" s="6"/>
      <c r="F140" s="6"/>
      <c r="G140" s="16"/>
      <c r="H140" s="16"/>
      <c r="I140" s="6"/>
      <c r="J140" s="16"/>
      <c r="K140" s="16"/>
      <c r="L140" s="6"/>
      <c r="M140" s="16"/>
      <c r="N140" s="16"/>
      <c r="O140" s="15"/>
      <c r="P140" s="605"/>
      <c r="Q140" s="605"/>
      <c r="R140" s="3"/>
      <c r="S140" s="3"/>
      <c r="T140" s="4"/>
    </row>
    <row r="141" spans="4:20" ht="15" customHeight="1" x14ac:dyDescent="0.25">
      <c r="D141" s="11" t="s">
        <v>18</v>
      </c>
      <c r="E141" s="11" t="s">
        <v>17</v>
      </c>
      <c r="F141" s="14" t="s">
        <v>16</v>
      </c>
      <c r="G141" s="14"/>
      <c r="H141" s="14"/>
      <c r="I141" s="14" t="s">
        <v>15</v>
      </c>
      <c r="J141" s="14"/>
      <c r="K141" s="14"/>
      <c r="L141" s="14" t="s">
        <v>14</v>
      </c>
      <c r="M141" s="14"/>
      <c r="N141" s="14"/>
      <c r="O141" s="605" t="s">
        <v>13</v>
      </c>
      <c r="P141" s="13" t="s">
        <v>11</v>
      </c>
      <c r="Q141" s="12"/>
      <c r="R141" s="4"/>
      <c r="S141" s="4"/>
      <c r="T141" s="4"/>
    </row>
    <row r="142" spans="4:20" x14ac:dyDescent="0.25">
      <c r="D142" s="11"/>
      <c r="E142" s="11"/>
      <c r="F142" s="11" t="s">
        <v>12</v>
      </c>
      <c r="G142" s="13" t="s">
        <v>11</v>
      </c>
      <c r="H142" s="12"/>
      <c r="I142" s="11" t="s">
        <v>12</v>
      </c>
      <c r="J142" s="13" t="s">
        <v>11</v>
      </c>
      <c r="K142" s="12"/>
      <c r="L142" s="11" t="s">
        <v>12</v>
      </c>
      <c r="M142" s="13" t="s">
        <v>11</v>
      </c>
      <c r="N142" s="12"/>
      <c r="O142" s="11" t="s">
        <v>12</v>
      </c>
      <c r="P142" s="10" t="s">
        <v>10</v>
      </c>
      <c r="Q142" s="10" t="s">
        <v>9</v>
      </c>
      <c r="R142" s="4"/>
      <c r="S142" s="4"/>
      <c r="T142" s="4"/>
    </row>
    <row r="143" spans="4:20" x14ac:dyDescent="0.25">
      <c r="D143" s="11"/>
      <c r="E143" s="11"/>
      <c r="F143" s="11"/>
      <c r="G143" s="10" t="s">
        <v>10</v>
      </c>
      <c r="H143" s="10" t="s">
        <v>9</v>
      </c>
      <c r="I143" s="11"/>
      <c r="J143" s="10" t="s">
        <v>10</v>
      </c>
      <c r="K143" s="10" t="s">
        <v>9</v>
      </c>
      <c r="L143" s="11"/>
      <c r="M143" s="10" t="s">
        <v>10</v>
      </c>
      <c r="N143" s="10" t="s">
        <v>9</v>
      </c>
      <c r="O143" s="11"/>
      <c r="P143" s="8">
        <v>328</v>
      </c>
      <c r="Q143" s="8">
        <v>287</v>
      </c>
      <c r="R143" s="4"/>
      <c r="S143" s="4"/>
      <c r="T143" s="4"/>
    </row>
    <row r="144" spans="4:20" x14ac:dyDescent="0.25">
      <c r="D144" s="11" t="s">
        <v>8</v>
      </c>
      <c r="E144" s="10">
        <v>25</v>
      </c>
      <c r="F144" s="9">
        <v>6830</v>
      </c>
      <c r="G144" s="8">
        <v>125</v>
      </c>
      <c r="H144" s="8">
        <v>109</v>
      </c>
      <c r="I144" s="9">
        <v>9240</v>
      </c>
      <c r="J144" s="8">
        <v>190</v>
      </c>
      <c r="K144" s="8">
        <v>167</v>
      </c>
      <c r="L144" s="9">
        <v>11128</v>
      </c>
      <c r="M144" s="8">
        <v>247</v>
      </c>
      <c r="N144" s="8">
        <v>217</v>
      </c>
      <c r="O144" s="9">
        <v>13690</v>
      </c>
      <c r="P144" s="8">
        <v>281</v>
      </c>
      <c r="Q144" s="8">
        <v>250</v>
      </c>
      <c r="R144" s="4"/>
      <c r="S144" s="4"/>
      <c r="T144" s="4"/>
    </row>
    <row r="145" spans="4:21" x14ac:dyDescent="0.25">
      <c r="D145" s="11"/>
      <c r="E145" s="10">
        <v>32</v>
      </c>
      <c r="F145" s="9">
        <v>6200</v>
      </c>
      <c r="G145" s="8">
        <v>110</v>
      </c>
      <c r="H145" s="8">
        <v>96</v>
      </c>
      <c r="I145" s="9">
        <v>8300</v>
      </c>
      <c r="J145" s="8">
        <v>168</v>
      </c>
      <c r="K145" s="8">
        <v>145</v>
      </c>
      <c r="L145" s="9">
        <v>10000</v>
      </c>
      <c r="M145" s="8">
        <v>210</v>
      </c>
      <c r="N145" s="8">
        <v>183</v>
      </c>
      <c r="O145" s="9">
        <v>12200</v>
      </c>
      <c r="P145" s="8">
        <v>241</v>
      </c>
      <c r="Q145" s="8">
        <v>211</v>
      </c>
      <c r="R145" s="4"/>
      <c r="S145" s="4"/>
      <c r="T145" s="4"/>
    </row>
    <row r="146" spans="4:21" x14ac:dyDescent="0.25">
      <c r="D146" s="11"/>
      <c r="E146" s="10">
        <v>40</v>
      </c>
      <c r="F146" s="9">
        <v>5600</v>
      </c>
      <c r="G146" s="8">
        <v>93</v>
      </c>
      <c r="H146" s="8">
        <v>82</v>
      </c>
      <c r="I146" s="9">
        <v>7586</v>
      </c>
      <c r="J146" s="8">
        <v>144</v>
      </c>
      <c r="K146" s="8">
        <v>126</v>
      </c>
      <c r="L146" s="9">
        <v>8960</v>
      </c>
      <c r="M146" s="8">
        <v>182</v>
      </c>
      <c r="N146" s="8">
        <v>160</v>
      </c>
      <c r="O146" s="9">
        <v>10918</v>
      </c>
      <c r="P146" s="8">
        <v>265</v>
      </c>
      <c r="Q146" s="8">
        <v>232</v>
      </c>
      <c r="R146" s="4"/>
      <c r="S146" s="4"/>
      <c r="T146" s="4"/>
    </row>
    <row r="147" spans="4:21" x14ac:dyDescent="0.25">
      <c r="D147" s="11" t="s">
        <v>7</v>
      </c>
      <c r="E147" s="10">
        <v>25</v>
      </c>
      <c r="F147" s="9">
        <v>5845</v>
      </c>
      <c r="G147" s="8">
        <v>100</v>
      </c>
      <c r="H147" s="8">
        <v>87</v>
      </c>
      <c r="I147" s="9">
        <v>7856</v>
      </c>
      <c r="J147" s="8">
        <v>152</v>
      </c>
      <c r="K147" s="8">
        <v>133</v>
      </c>
      <c r="L147" s="9">
        <v>9430</v>
      </c>
      <c r="M147" s="8">
        <v>197</v>
      </c>
      <c r="N147" s="8">
        <v>172</v>
      </c>
      <c r="O147" s="9">
        <v>11699</v>
      </c>
      <c r="P147" s="8">
        <v>225</v>
      </c>
      <c r="Q147" s="8">
        <v>198</v>
      </c>
      <c r="R147" s="4"/>
      <c r="S147" s="4"/>
      <c r="T147" s="4"/>
    </row>
    <row r="148" spans="4:21" x14ac:dyDescent="0.25">
      <c r="D148" s="11"/>
      <c r="E148" s="10">
        <v>32</v>
      </c>
      <c r="F148" s="9">
        <v>5200</v>
      </c>
      <c r="G148" s="8">
        <v>87</v>
      </c>
      <c r="H148" s="8">
        <v>77</v>
      </c>
      <c r="I148" s="9">
        <v>7100</v>
      </c>
      <c r="J148" s="8">
        <v>131</v>
      </c>
      <c r="K148" s="8">
        <v>115</v>
      </c>
      <c r="L148" s="9">
        <v>8500</v>
      </c>
      <c r="M148" s="8">
        <v>170</v>
      </c>
      <c r="N148" s="8">
        <v>146</v>
      </c>
      <c r="O148" s="9">
        <v>10500</v>
      </c>
      <c r="P148" s="8">
        <v>190</v>
      </c>
      <c r="Q148" s="8">
        <v>167</v>
      </c>
      <c r="R148" s="4"/>
      <c r="S148" s="4"/>
      <c r="T148" s="4"/>
    </row>
    <row r="149" spans="4:21" x14ac:dyDescent="0.25">
      <c r="D149" s="11"/>
      <c r="E149" s="10">
        <v>40</v>
      </c>
      <c r="F149" s="9">
        <v>4780</v>
      </c>
      <c r="G149" s="8">
        <v>74</v>
      </c>
      <c r="H149" s="8">
        <v>65</v>
      </c>
      <c r="I149" s="9">
        <v>6427</v>
      </c>
      <c r="J149" s="8">
        <v>114</v>
      </c>
      <c r="K149" s="8">
        <v>100</v>
      </c>
      <c r="L149" s="9">
        <v>7535</v>
      </c>
      <c r="M149" s="8">
        <v>143</v>
      </c>
      <c r="N149" s="8">
        <v>126</v>
      </c>
      <c r="O149" s="9">
        <v>9236</v>
      </c>
      <c r="R149" s="4"/>
      <c r="S149" s="4"/>
      <c r="T149" s="4"/>
    </row>
    <row r="150" spans="4:21" x14ac:dyDescent="0.25">
      <c r="P150" s="6"/>
      <c r="Q150" s="6"/>
    </row>
    <row r="151" spans="4:21" ht="15" customHeight="1" x14ac:dyDescent="0.25">
      <c r="D151" s="6" t="s">
        <v>6</v>
      </c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7"/>
      <c r="Q151" s="7"/>
      <c r="R151" s="6"/>
      <c r="S151" s="6"/>
      <c r="T151" s="4"/>
      <c r="U151" s="4"/>
    </row>
    <row r="152" spans="4:21" x14ac:dyDescent="0.25">
      <c r="D152" s="5" t="s">
        <v>5</v>
      </c>
      <c r="E152" s="5"/>
      <c r="F152" s="5"/>
      <c r="G152" s="5"/>
      <c r="H152" s="5"/>
      <c r="I152" s="5"/>
      <c r="J152" s="5"/>
      <c r="K152" s="7"/>
      <c r="L152" s="7"/>
      <c r="M152" s="7"/>
      <c r="N152" s="7"/>
      <c r="O152" s="7"/>
      <c r="P152" s="7"/>
      <c r="Q152" s="7"/>
      <c r="R152" s="7"/>
      <c r="S152" s="7"/>
      <c r="T152" s="4"/>
      <c r="U152" s="4"/>
    </row>
    <row r="153" spans="4:21" x14ac:dyDescent="0.25">
      <c r="D153" s="5" t="s">
        <v>4</v>
      </c>
      <c r="E153" s="5"/>
      <c r="F153" s="5"/>
      <c r="G153" s="5"/>
      <c r="H153" s="5"/>
      <c r="I153" s="5"/>
      <c r="J153" s="5"/>
      <c r="K153" s="7"/>
      <c r="L153" s="7"/>
      <c r="M153" s="7"/>
      <c r="N153" s="7"/>
      <c r="O153" s="7"/>
      <c r="P153" s="6"/>
      <c r="Q153" s="6"/>
      <c r="R153" s="7"/>
      <c r="S153" s="7"/>
      <c r="T153" s="4"/>
      <c r="U153" s="4"/>
    </row>
    <row r="154" spans="4:21" ht="15" customHeight="1" x14ac:dyDescent="0.25">
      <c r="D154" s="6" t="s">
        <v>3</v>
      </c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06"/>
      <c r="Q154" s="606"/>
      <c r="R154" s="6"/>
      <c r="S154" s="6"/>
      <c r="T154" s="4"/>
      <c r="U154" s="4"/>
    </row>
    <row r="155" spans="4:21" ht="15" customHeight="1" x14ac:dyDescent="0.25">
      <c r="D155" s="606" t="s">
        <v>2</v>
      </c>
      <c r="E155" s="606"/>
      <c r="F155" s="606"/>
      <c r="G155" s="606"/>
      <c r="H155" s="606"/>
      <c r="I155" s="606"/>
      <c r="J155" s="606"/>
      <c r="K155" s="606"/>
      <c r="L155" s="606"/>
      <c r="M155" s="606"/>
      <c r="N155" s="606"/>
      <c r="O155" s="606"/>
      <c r="P155" s="4"/>
      <c r="Q155" s="4"/>
      <c r="R155" s="606"/>
      <c r="S155" s="606"/>
      <c r="T155" s="606"/>
      <c r="U155" s="4"/>
    </row>
    <row r="156" spans="4:21" x14ac:dyDescent="0.25">
      <c r="D156" s="5" t="s">
        <v>1</v>
      </c>
      <c r="E156" s="5"/>
      <c r="F156" s="5"/>
      <c r="G156" s="5"/>
      <c r="H156" s="5"/>
      <c r="I156" s="5"/>
      <c r="J156" s="5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</row>
    <row r="157" spans="4:21" x14ac:dyDescent="0.25">
      <c r="D157" s="5" t="s">
        <v>0</v>
      </c>
      <c r="E157" s="5"/>
      <c r="F157" s="5"/>
      <c r="G157" s="5"/>
      <c r="H157" s="5"/>
      <c r="I157" s="5"/>
      <c r="J157" s="5"/>
      <c r="K157" s="4"/>
      <c r="L157" s="4"/>
      <c r="M157" s="4"/>
      <c r="N157" s="4"/>
      <c r="O157" s="4"/>
      <c r="R157" s="4"/>
      <c r="S157" s="4"/>
      <c r="T157" s="4"/>
      <c r="U157" s="4"/>
    </row>
  </sheetData>
  <mergeCells count="334">
    <mergeCell ref="D78:D80"/>
    <mergeCell ref="D82:D84"/>
    <mergeCell ref="E82:E84"/>
    <mergeCell ref="F27:G27"/>
    <mergeCell ref="J27:K27"/>
    <mergeCell ref="B28:C28"/>
    <mergeCell ref="B30:C30"/>
    <mergeCell ref="F83:F84"/>
    <mergeCell ref="G83:H83"/>
    <mergeCell ref="I83:I84"/>
    <mergeCell ref="J83:K83"/>
    <mergeCell ref="D72:D74"/>
    <mergeCell ref="D75:D77"/>
    <mergeCell ref="J142:K142"/>
    <mergeCell ref="L142:L143"/>
    <mergeCell ref="M142:N142"/>
    <mergeCell ref="B42:C42"/>
    <mergeCell ref="R82:U84"/>
    <mergeCell ref="B26:C26"/>
    <mergeCell ref="D26:E26"/>
    <mergeCell ref="J26:K26"/>
    <mergeCell ref="B27:C27"/>
    <mergeCell ref="D27:E27"/>
    <mergeCell ref="O132:O133"/>
    <mergeCell ref="P131:Q131"/>
    <mergeCell ref="D134:D136"/>
    <mergeCell ref="D137:D139"/>
    <mergeCell ref="D141:D143"/>
    <mergeCell ref="E141:E143"/>
    <mergeCell ref="F141:H141"/>
    <mergeCell ref="I141:K141"/>
    <mergeCell ref="L141:N141"/>
    <mergeCell ref="O142:O143"/>
    <mergeCell ref="P141:Q141"/>
    <mergeCell ref="D144:D146"/>
    <mergeCell ref="D147:D149"/>
    <mergeCell ref="F142:F143"/>
    <mergeCell ref="G142:H142"/>
    <mergeCell ref="I142:I143"/>
    <mergeCell ref="F132:F133"/>
    <mergeCell ref="G132:H132"/>
    <mergeCell ref="I132:I133"/>
    <mergeCell ref="J132:K132"/>
    <mergeCell ref="L132:L133"/>
    <mergeCell ref="M132:N132"/>
    <mergeCell ref="O122:O123"/>
    <mergeCell ref="P121:Q121"/>
    <mergeCell ref="D124:D126"/>
    <mergeCell ref="D127:D129"/>
    <mergeCell ref="D131:D133"/>
    <mergeCell ref="E131:E133"/>
    <mergeCell ref="F131:H131"/>
    <mergeCell ref="I131:K131"/>
    <mergeCell ref="L131:N131"/>
    <mergeCell ref="F122:F123"/>
    <mergeCell ref="G122:H122"/>
    <mergeCell ref="I122:I123"/>
    <mergeCell ref="J122:K122"/>
    <mergeCell ref="L122:L123"/>
    <mergeCell ref="M122:N122"/>
    <mergeCell ref="D111:D113"/>
    <mergeCell ref="D114:D116"/>
    <mergeCell ref="D117:D119"/>
    <mergeCell ref="R118:T119"/>
    <mergeCell ref="D121:D123"/>
    <mergeCell ref="E121:E123"/>
    <mergeCell ref="F121:H121"/>
    <mergeCell ref="I121:K121"/>
    <mergeCell ref="L121:N121"/>
    <mergeCell ref="R108:T108"/>
    <mergeCell ref="F109:F110"/>
    <mergeCell ref="G109:H109"/>
    <mergeCell ref="I109:I110"/>
    <mergeCell ref="J109:K109"/>
    <mergeCell ref="L109:L110"/>
    <mergeCell ref="M109:N109"/>
    <mergeCell ref="O109:O110"/>
    <mergeCell ref="P108:Q108"/>
    <mergeCell ref="R109:R110"/>
    <mergeCell ref="P95:Q95"/>
    <mergeCell ref="R96:R97"/>
    <mergeCell ref="D98:D100"/>
    <mergeCell ref="F96:F97"/>
    <mergeCell ref="G96:H96"/>
    <mergeCell ref="I96:I97"/>
    <mergeCell ref="J96:K96"/>
    <mergeCell ref="L96:L97"/>
    <mergeCell ref="D104:D106"/>
    <mergeCell ref="D108:D110"/>
    <mergeCell ref="E108:E110"/>
    <mergeCell ref="F108:H108"/>
    <mergeCell ref="M96:N96"/>
    <mergeCell ref="O96:O97"/>
    <mergeCell ref="I108:K108"/>
    <mergeCell ref="L108:N108"/>
    <mergeCell ref="D85:D87"/>
    <mergeCell ref="D88:D90"/>
    <mergeCell ref="D91:D93"/>
    <mergeCell ref="D95:D97"/>
    <mergeCell ref="E95:E97"/>
    <mergeCell ref="D101:D103"/>
    <mergeCell ref="P69:Q69"/>
    <mergeCell ref="F95:H95"/>
    <mergeCell ref="I95:K95"/>
    <mergeCell ref="L95:N95"/>
    <mergeCell ref="R95:T95"/>
    <mergeCell ref="L83:L84"/>
    <mergeCell ref="M83:N83"/>
    <mergeCell ref="O83:O84"/>
    <mergeCell ref="P82:Q82"/>
    <mergeCell ref="D69:D71"/>
    <mergeCell ref="E69:E71"/>
    <mergeCell ref="F69:H69"/>
    <mergeCell ref="I69:K69"/>
    <mergeCell ref="L69:N69"/>
    <mergeCell ref="F70:F71"/>
    <mergeCell ref="G70:H70"/>
    <mergeCell ref="I70:I71"/>
    <mergeCell ref="J70:K70"/>
    <mergeCell ref="F82:H82"/>
    <mergeCell ref="I82:K82"/>
    <mergeCell ref="L82:N82"/>
    <mergeCell ref="E65:O65"/>
    <mergeCell ref="E66:N66"/>
    <mergeCell ref="E67:N67"/>
    <mergeCell ref="L70:L71"/>
    <mergeCell ref="M70:N70"/>
    <mergeCell ref="O70:O71"/>
    <mergeCell ref="J60:K60"/>
    <mergeCell ref="B61:C61"/>
    <mergeCell ref="D61:E61"/>
    <mergeCell ref="J61:K61"/>
    <mergeCell ref="E64:N64"/>
    <mergeCell ref="B60:C60"/>
    <mergeCell ref="D60:E60"/>
    <mergeCell ref="F60:G61"/>
    <mergeCell ref="H60:H61"/>
    <mergeCell ref="I60:I61"/>
    <mergeCell ref="B56:C56"/>
    <mergeCell ref="D56:E56"/>
    <mergeCell ref="F56:G56"/>
    <mergeCell ref="J56:K56"/>
    <mergeCell ref="D57:E57"/>
    <mergeCell ref="F57:G57"/>
    <mergeCell ref="J57:K57"/>
    <mergeCell ref="B58:C58"/>
    <mergeCell ref="D58:E58"/>
    <mergeCell ref="F58:G58"/>
    <mergeCell ref="J58:K58"/>
    <mergeCell ref="B59:C59"/>
    <mergeCell ref="D59:E59"/>
    <mergeCell ref="F59:G59"/>
    <mergeCell ref="J59:K59"/>
    <mergeCell ref="B52:C52"/>
    <mergeCell ref="D52:E52"/>
    <mergeCell ref="F52:G52"/>
    <mergeCell ref="J52:K52"/>
    <mergeCell ref="D53:E53"/>
    <mergeCell ref="F53:G53"/>
    <mergeCell ref="J53:K53"/>
    <mergeCell ref="B54:C54"/>
    <mergeCell ref="D54:E54"/>
    <mergeCell ref="F54:G54"/>
    <mergeCell ref="J54:K54"/>
    <mergeCell ref="D55:E55"/>
    <mergeCell ref="F55:G55"/>
    <mergeCell ref="J55:K55"/>
    <mergeCell ref="B48:C48"/>
    <mergeCell ref="D48:E48"/>
    <mergeCell ref="F48:G48"/>
    <mergeCell ref="J48:K48"/>
    <mergeCell ref="D49:E49"/>
    <mergeCell ref="F49:G49"/>
    <mergeCell ref="J49:K49"/>
    <mergeCell ref="B50:C50"/>
    <mergeCell ref="D50:E50"/>
    <mergeCell ref="F50:G50"/>
    <mergeCell ref="J50:K50"/>
    <mergeCell ref="D51:E51"/>
    <mergeCell ref="F51:G51"/>
    <mergeCell ref="J51:K51"/>
    <mergeCell ref="B46:C46"/>
    <mergeCell ref="D46:E46"/>
    <mergeCell ref="F46:G46"/>
    <mergeCell ref="B47:C47"/>
    <mergeCell ref="D47:E47"/>
    <mergeCell ref="F47:G47"/>
    <mergeCell ref="B43:C43"/>
    <mergeCell ref="D43:E43"/>
    <mergeCell ref="J43:K43"/>
    <mergeCell ref="B44:M44"/>
    <mergeCell ref="B45:C45"/>
    <mergeCell ref="D45:E45"/>
    <mergeCell ref="F45:G45"/>
    <mergeCell ref="J45:K47"/>
    <mergeCell ref="L45:L47"/>
    <mergeCell ref="M45:M47"/>
    <mergeCell ref="D40:E40"/>
    <mergeCell ref="F40:G43"/>
    <mergeCell ref="H40:H43"/>
    <mergeCell ref="I40:I43"/>
    <mergeCell ref="J40:K40"/>
    <mergeCell ref="D41:E41"/>
    <mergeCell ref="J41:K41"/>
    <mergeCell ref="D42:E42"/>
    <mergeCell ref="J42:K42"/>
    <mergeCell ref="D36:E36"/>
    <mergeCell ref="F36:G36"/>
    <mergeCell ref="J36:K36"/>
    <mergeCell ref="B37:C37"/>
    <mergeCell ref="D37:E37"/>
    <mergeCell ref="F37:G37"/>
    <mergeCell ref="J37:K37"/>
    <mergeCell ref="B36:C36"/>
    <mergeCell ref="D38:E38"/>
    <mergeCell ref="F38:G38"/>
    <mergeCell ref="J38:K38"/>
    <mergeCell ref="B39:C39"/>
    <mergeCell ref="D39:E39"/>
    <mergeCell ref="F39:G39"/>
    <mergeCell ref="J39:K39"/>
    <mergeCell ref="B38:C38"/>
    <mergeCell ref="D32:E32"/>
    <mergeCell ref="F32:G32"/>
    <mergeCell ref="J32:K32"/>
    <mergeCell ref="B33:C33"/>
    <mergeCell ref="D33:E33"/>
    <mergeCell ref="F33:G33"/>
    <mergeCell ref="J33:K33"/>
    <mergeCell ref="B32:C32"/>
    <mergeCell ref="D34:E34"/>
    <mergeCell ref="F34:G34"/>
    <mergeCell ref="J34:K34"/>
    <mergeCell ref="B35:C35"/>
    <mergeCell ref="D35:E35"/>
    <mergeCell ref="F35:G35"/>
    <mergeCell ref="J35:K35"/>
    <mergeCell ref="B34:C34"/>
    <mergeCell ref="D28:E28"/>
    <mergeCell ref="J28:K28"/>
    <mergeCell ref="B29:C29"/>
    <mergeCell ref="D29:E29"/>
    <mergeCell ref="F29:G29"/>
    <mergeCell ref="J29:K29"/>
    <mergeCell ref="D30:E30"/>
    <mergeCell ref="F30:G30"/>
    <mergeCell ref="J30:K30"/>
    <mergeCell ref="B31:C31"/>
    <mergeCell ref="D31:E31"/>
    <mergeCell ref="F31:G31"/>
    <mergeCell ref="J31:K31"/>
    <mergeCell ref="B22:C22"/>
    <mergeCell ref="D22:E22"/>
    <mergeCell ref="F22:G22"/>
    <mergeCell ref="B23:C23"/>
    <mergeCell ref="D23:E23"/>
    <mergeCell ref="F23:G23"/>
    <mergeCell ref="B20:C20"/>
    <mergeCell ref="D20:E20"/>
    <mergeCell ref="F20:G20"/>
    <mergeCell ref="B21:C21"/>
    <mergeCell ref="D21:E21"/>
    <mergeCell ref="F21:G21"/>
    <mergeCell ref="J23:K23"/>
    <mergeCell ref="B24:C24"/>
    <mergeCell ref="D24:E24"/>
    <mergeCell ref="J24:K24"/>
    <mergeCell ref="B25:C25"/>
    <mergeCell ref="D25:E25"/>
    <mergeCell ref="F25:G25"/>
    <mergeCell ref="J25:K25"/>
    <mergeCell ref="F17:G17"/>
    <mergeCell ref="B18:C18"/>
    <mergeCell ref="D18:E18"/>
    <mergeCell ref="F18:G18"/>
    <mergeCell ref="B19:C19"/>
    <mergeCell ref="D19:E19"/>
    <mergeCell ref="F19:G19"/>
    <mergeCell ref="B14:M14"/>
    <mergeCell ref="B15:M15"/>
    <mergeCell ref="B16:C16"/>
    <mergeCell ref="D16:E16"/>
    <mergeCell ref="F16:G16"/>
    <mergeCell ref="J16:K22"/>
    <mergeCell ref="L16:L22"/>
    <mergeCell ref="M16:M22"/>
    <mergeCell ref="B17:C17"/>
    <mergeCell ref="D17:E17"/>
    <mergeCell ref="D6:E6"/>
    <mergeCell ref="F6:G6"/>
    <mergeCell ref="J6:K6"/>
    <mergeCell ref="B7:C7"/>
    <mergeCell ref="D7:E7"/>
    <mergeCell ref="F7:G7"/>
    <mergeCell ref="J7:K7"/>
    <mergeCell ref="H1:O1"/>
    <mergeCell ref="B2:C2"/>
    <mergeCell ref="D2:E2"/>
    <mergeCell ref="F2:G2"/>
    <mergeCell ref="J2:K2"/>
    <mergeCell ref="B8:C8"/>
    <mergeCell ref="D8:E8"/>
    <mergeCell ref="F8:G8"/>
    <mergeCell ref="J8:K8"/>
    <mergeCell ref="B6:C6"/>
    <mergeCell ref="J12:K12"/>
    <mergeCell ref="B13:C13"/>
    <mergeCell ref="D13:E13"/>
    <mergeCell ref="F13:G13"/>
    <mergeCell ref="J13:K13"/>
    <mergeCell ref="B10:M10"/>
    <mergeCell ref="B11:C11"/>
    <mergeCell ref="D11:E11"/>
    <mergeCell ref="F11:G11"/>
    <mergeCell ref="J11:K11"/>
    <mergeCell ref="B41:C41"/>
    <mergeCell ref="B3:M3"/>
    <mergeCell ref="B4:M4"/>
    <mergeCell ref="B5:C5"/>
    <mergeCell ref="D5:E5"/>
    <mergeCell ref="F5:G5"/>
    <mergeCell ref="J5:K5"/>
    <mergeCell ref="B9:C9"/>
    <mergeCell ref="D9:E9"/>
    <mergeCell ref="F9:G9"/>
    <mergeCell ref="V13:AB13"/>
    <mergeCell ref="V14:AB14"/>
    <mergeCell ref="V16:AB16"/>
    <mergeCell ref="V24:V26"/>
    <mergeCell ref="B40:C40"/>
    <mergeCell ref="J9:K9"/>
    <mergeCell ref="B12:C12"/>
    <mergeCell ref="D12:E12"/>
    <mergeCell ref="F12:G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Камеры</vt:lpstr>
      <vt:lpstr>Машины</vt:lpstr>
      <vt:lpstr>СС Evolution</vt:lpstr>
      <vt:lpstr>Моноблоки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79264</dc:creator>
  <cp:lastModifiedBy>79264</cp:lastModifiedBy>
  <dcterms:created xsi:type="dcterms:W3CDTF">2021-07-15T10:39:26Z</dcterms:created>
  <dcterms:modified xsi:type="dcterms:W3CDTF">2021-07-15T10:46:04Z</dcterms:modified>
</cp:coreProperties>
</file>